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19410" windowHeight="7890"/>
  </bookViews>
  <sheets>
    <sheet name="Лист1" sheetId="3" r:id="rId1"/>
    <sheet name="Лист2" sheetId="5" r:id="rId2"/>
    <sheet name="Лист3" sheetId="6" r:id="rId3"/>
  </sheets>
  <definedNames>
    <definedName name="_xlnm.Print_Area" localSheetId="0">Лист1!$A$1:$I$54</definedName>
  </definedNames>
  <calcPr calcId="145621"/>
</workbook>
</file>

<file path=xl/calcChain.xml><?xml version="1.0" encoding="utf-8"?>
<calcChain xmlns="http://schemas.openxmlformats.org/spreadsheetml/2006/main">
  <c r="H50" i="3" l="1"/>
  <c r="G50" i="3"/>
  <c r="I42" i="3"/>
  <c r="H37" i="3"/>
  <c r="G37" i="3"/>
  <c r="I32" i="3"/>
  <c r="I29" i="3"/>
  <c r="I27" i="3"/>
  <c r="H49" i="3" l="1"/>
  <c r="G49" i="3"/>
  <c r="I48" i="3"/>
  <c r="I47" i="3"/>
  <c r="H44" i="3"/>
  <c r="G44" i="3"/>
  <c r="I43" i="3"/>
  <c r="G40" i="3"/>
  <c r="H40" i="3"/>
  <c r="I36" i="3" l="1"/>
  <c r="I35" i="3"/>
  <c r="I34" i="3"/>
  <c r="G31" i="3"/>
  <c r="H31" i="3"/>
  <c r="I30" i="3"/>
  <c r="I28" i="3"/>
  <c r="I26" i="3"/>
  <c r="I25" i="3"/>
  <c r="I24" i="3"/>
  <c r="H19" i="3"/>
  <c r="G19" i="3"/>
  <c r="I18" i="3"/>
  <c r="I17" i="3"/>
  <c r="I16" i="3"/>
  <c r="I15" i="3"/>
  <c r="I14" i="3"/>
  <c r="I13" i="3"/>
  <c r="I12" i="3"/>
  <c r="I11" i="3"/>
  <c r="I19" i="3" l="1"/>
  <c r="I22" i="3"/>
  <c r="I9" i="3"/>
  <c r="I45" i="3" l="1"/>
  <c r="I38" i="3" l="1"/>
  <c r="I41" i="3"/>
  <c r="I33" i="3"/>
  <c r="I44" i="3" l="1"/>
  <c r="I37" i="3"/>
  <c r="I10" i="3" l="1"/>
  <c r="I20" i="3"/>
  <c r="I21" i="3"/>
  <c r="I23" i="3"/>
  <c r="I39" i="3"/>
  <c r="I46" i="3"/>
  <c r="I40" i="3" l="1"/>
  <c r="I31" i="3"/>
  <c r="I49" i="3" l="1"/>
  <c r="I50" i="3" l="1"/>
</calcChain>
</file>

<file path=xl/sharedStrings.xml><?xml version="1.0" encoding="utf-8"?>
<sst xmlns="http://schemas.openxmlformats.org/spreadsheetml/2006/main" count="122" uniqueCount="103">
  <si>
    <t>Сведения</t>
  </si>
  <si>
    <t>Утверждено</t>
  </si>
  <si>
    <t>Исполнено</t>
  </si>
  <si>
    <t>Наименование мероприятия</t>
  </si>
  <si>
    <t>% выполнения</t>
  </si>
  <si>
    <t>Раздел,            подраздел</t>
  </si>
  <si>
    <t xml:space="preserve">Наименование муниципальных программ </t>
  </si>
  <si>
    <t>№ п/п</t>
  </si>
  <si>
    <t>05 02</t>
  </si>
  <si>
    <t>04 12</t>
  </si>
  <si>
    <t>01 13</t>
  </si>
  <si>
    <t xml:space="preserve">по реализации муниципальных программ </t>
  </si>
  <si>
    <t>04 09</t>
  </si>
  <si>
    <t>01 04</t>
  </si>
  <si>
    <t>Итого по программе :</t>
  </si>
  <si>
    <t>(рублей)</t>
  </si>
  <si>
    <t>ЦСР</t>
  </si>
  <si>
    <t>03 10</t>
  </si>
  <si>
    <t>03 14</t>
  </si>
  <si>
    <t>Ответственный исполнитель</t>
  </si>
  <si>
    <t>4</t>
  </si>
  <si>
    <t>5</t>
  </si>
  <si>
    <t>Приложение № 4</t>
  </si>
  <si>
    <t>Муниципальная программа МО МР «Корткеросский» «Развитие жилищно-коммунального хозяйства муниципального района «Корткеросский»»</t>
  </si>
  <si>
    <t xml:space="preserve">Администрация муниципального района "Корткеросский"  </t>
  </si>
  <si>
    <t>0431100000</t>
  </si>
  <si>
    <t>Обеспечение жильем отдельных категорий граждан</t>
  </si>
  <si>
    <t>0432100000</t>
  </si>
  <si>
    <t>Осуществление мероприятий по отлову и содержанию животных без владельцев</t>
  </si>
  <si>
    <t>Муниципальная программа МО МР "Корткеросский" "Развитие системы муниципального управления"</t>
  </si>
  <si>
    <t>0822100000</t>
  </si>
  <si>
    <t>Оплата муниципальными учреждениями расходов по коммунальным услугам</t>
  </si>
  <si>
    <t>0841100000</t>
  </si>
  <si>
    <t>Автоматизация и модернизация рабочих мест специалистов администрации МО МР «Корткеросский» осуществляющих работу с государственными и муниципальными информационными системами</t>
  </si>
  <si>
    <t>0842200000</t>
  </si>
  <si>
    <t>Приобретение неисключительных (пользовательских), лицензионных прав на программное обеспечение, а также приобретение и обновление справочно-информационных баз данных</t>
  </si>
  <si>
    <t>0844100000</t>
  </si>
  <si>
    <t>Создание всех необходимых условий, обеспечивающих защиту информации ограниченного распространения от несанкционированного доступа, кражи, утечки по каналам связи, искажения, уничтожения и иных неправомерных действий</t>
  </si>
  <si>
    <t>05 01</t>
  </si>
  <si>
    <t>Переселение граждан из аварийного жилищного фонда</t>
  </si>
  <si>
    <t>Строительство, модернизация, реконструкция и проектирование систем коммунальной инфраструктуры</t>
  </si>
  <si>
    <t>05 03</t>
  </si>
  <si>
    <t>0411100000</t>
  </si>
  <si>
    <t>0441100000</t>
  </si>
  <si>
    <t>Организация сбора отходов, в том числе внедрение системы по раздельному сбору, переработке и обезвреживанию отходов</t>
  </si>
  <si>
    <t>0442100000</t>
  </si>
  <si>
    <t>Ликвидация несанкционированных свалок</t>
  </si>
  <si>
    <t>10 04</t>
  </si>
  <si>
    <t>0812400000</t>
  </si>
  <si>
    <t>Опубликование нормативных правовых актов администрации муниципального района "Корткеросский" и Совета муниципального района "Корткеросский" в средствах массовой информации</t>
  </si>
  <si>
    <t>0812500000</t>
  </si>
  <si>
    <t>Приобретение наградной атрибутики, нагрудных знаков и удостоверений</t>
  </si>
  <si>
    <t>0831100000</t>
  </si>
  <si>
    <t>0851100000</t>
  </si>
  <si>
    <t>Оказание финансовой поддержки социально ориентированным некоммерческим организациям</t>
  </si>
  <si>
    <t>Муниципальная программа МО МР "Корткеросский" "Безопасность жизнедеятельности населения"</t>
  </si>
  <si>
    <t>03 09</t>
  </si>
  <si>
    <t>0131200000</t>
  </si>
  <si>
    <t>Текущий ремонт помещения для хранения, восполнения резервов материальных ресурсов в целях гражданской обороны</t>
  </si>
  <si>
    <t>0111100000</t>
  </si>
  <si>
    <t>Установка громкоговорящего оборудования системы оповещения населения МО МР «Корткеросский»</t>
  </si>
  <si>
    <t>0113100000</t>
  </si>
  <si>
    <t>Создание условий по обеспечению безопасного нахождения населения на водных объектах, местах отдыха у воды</t>
  </si>
  <si>
    <t>0141100000</t>
  </si>
  <si>
    <t>Приведение в соответствии с требованиями ГОСТ Р 22.7.01.-2021 помещения единой дежурно-диспетчерской службы МО МР «Корткеросский»</t>
  </si>
  <si>
    <t>Муниципальная программа МО МР "Корткеросский" "Профилактика правонарушений и обеспечение общественной безопасности на территории муниципального района "Корткеросский" Республики Коми"</t>
  </si>
  <si>
    <t>0912100000</t>
  </si>
  <si>
    <t>Организация общественного порядка добровольными народными дружинами</t>
  </si>
  <si>
    <t>0912300000</t>
  </si>
  <si>
    <t xml:space="preserve">Установка и обслуживание систем (камер) видеонаблюдения в общественных местах в рамках реализации аппаратно-программного комплекса </t>
  </si>
  <si>
    <t>Муниципальная программа МО МР "Корткеросский" "Развитие экономики"</t>
  </si>
  <si>
    <t>04 05</t>
  </si>
  <si>
    <t>0221100000</t>
  </si>
  <si>
    <t>Финансовая поддержка сельскохозяйственных предприятий, крестьянских (фермерских) хозяйств, сельскохозяйственных потребительских кооперативов</t>
  </si>
  <si>
    <t>0222200000</t>
  </si>
  <si>
    <t>0212100000</t>
  </si>
  <si>
    <t>Финансовая и имущественная поддержка субъектов малого и среднего предпринимательства</t>
  </si>
  <si>
    <t>Муниципальная программа МО МР «Корткеросский» «Развитие транспортной системы муниципального района «Корткеросский»</t>
  </si>
  <si>
    <t>0301100000</t>
  </si>
  <si>
    <t>Содержание и ремонт автомобильных дорог общего пользования местного значения</t>
  </si>
  <si>
    <t>0302200000</t>
  </si>
  <si>
    <t>Приобретение, изготовление и устройство наплавных мостов, катеров, паромных переправ</t>
  </si>
  <si>
    <t>0303100000</t>
  </si>
  <si>
    <t>Развитие системы организации движения транспортных средств и пешеходов</t>
  </si>
  <si>
    <t>04 08</t>
  </si>
  <si>
    <t>0302100000</t>
  </si>
  <si>
    <t>Организация осуществления перевозок пассажиров и багажа автомобильным транспортом</t>
  </si>
  <si>
    <t>Председатель Контрольно-счетной палаты</t>
  </si>
  <si>
    <t>А.Г. Олейник</t>
  </si>
  <si>
    <t>ВСЕГО по программам:</t>
  </si>
  <si>
    <t>Администрации муниципального района "Корткеросский" в 2024 году</t>
  </si>
  <si>
    <t xml:space="preserve">Отчет об исполнении бюджета                      на 01.01.2025 года </t>
  </si>
  <si>
    <t>0421100000</t>
  </si>
  <si>
    <t>Разработка документов территориального планирования</t>
  </si>
  <si>
    <t>0434100000</t>
  </si>
  <si>
    <t>Организация подвоза воды в соответствии с судебными решениями</t>
  </si>
  <si>
    <t>Организация технической инвентаризации и паспортизации объектов недвижимого имущества, находящихся в муниципальной собственности МР "Корткеросский"</t>
  </si>
  <si>
    <t>0831300000</t>
  </si>
  <si>
    <t>Оценка техничесского состояния здания, строения, сооружения</t>
  </si>
  <si>
    <t>0822200000</t>
  </si>
  <si>
    <t>Содержание незаселенного (свободного от проживания) муниципального жилого фонда, включая оплату предъявленных исполнительных документов по содержанию незаселенного муниципального жилфонда</t>
  </si>
  <si>
    <t>Создание условий для обучения неработающего населения в области гражданской обороны</t>
  </si>
  <si>
    <t>Поддержка хозяйствующих субъектов,осуществляющих деятельность в труднодоступных и/или малочисленных и/или отдаленных населенных пунктах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</si>
</sst>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" fontId="7" fillId="3" borderId="6">
      <alignment horizontal="right" vertical="top" shrinkToFit="1"/>
    </xf>
  </cellStyleXfs>
  <cellXfs count="90">
    <xf numFmtId="0" fontId="0" fillId="0" borderId="0" xfId="0"/>
    <xf numFmtId="0" fontId="1" fillId="2" borderId="0" xfId="0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wrapText="1"/>
    </xf>
    <xf numFmtId="2" fontId="1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left" vertical="center" wrapText="1"/>
    </xf>
    <xf numFmtId="0" fontId="4" fillId="2" borderId="4" xfId="0" applyNumberFormat="1" applyFont="1" applyFill="1" applyBorder="1" applyAlignment="1" applyProtection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left" vertical="center" wrapText="1"/>
    </xf>
    <xf numFmtId="0" fontId="4" fillId="2" borderId="4" xfId="0" applyNumberFormat="1" applyFont="1" applyFill="1" applyBorder="1" applyAlignment="1" applyProtection="1">
      <alignment horizontal="left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 applyProtection="1">
      <alignment horizontal="left" vertical="center" wrapText="1"/>
    </xf>
    <xf numFmtId="0" fontId="4" fillId="2" borderId="5" xfId="0" applyNumberFormat="1" applyFont="1" applyFill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tabSelected="1" zoomScale="70" zoomScaleNormal="70" zoomScaleSheetLayoutView="75" workbookViewId="0">
      <selection activeCell="H51" sqref="H51"/>
    </sheetView>
  </sheetViews>
  <sheetFormatPr defaultColWidth="8.85546875" defaultRowHeight="15" x14ac:dyDescent="0.25"/>
  <cols>
    <col min="1" max="1" width="5.7109375" style="5" customWidth="1"/>
    <col min="2" max="2" width="29.85546875" style="1" customWidth="1"/>
    <col min="3" max="3" width="25.28515625" style="1" customWidth="1"/>
    <col min="4" max="4" width="7.140625" style="2" customWidth="1"/>
    <col min="5" max="5" width="12.5703125" style="2" customWidth="1"/>
    <col min="6" max="6" width="36.7109375" style="1" customWidth="1"/>
    <col min="7" max="7" width="15.28515625" style="3" customWidth="1"/>
    <col min="8" max="8" width="15.85546875" style="5" customWidth="1"/>
    <col min="9" max="9" width="11.85546875" style="23" customWidth="1"/>
    <col min="10" max="16384" width="8.85546875" style="1"/>
  </cols>
  <sheetData>
    <row r="1" spans="1:10" x14ac:dyDescent="0.25">
      <c r="H1" s="80" t="s">
        <v>22</v>
      </c>
      <c r="I1" s="80"/>
    </row>
    <row r="2" spans="1:10" x14ac:dyDescent="0.25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4"/>
    </row>
    <row r="3" spans="1:10" x14ac:dyDescent="0.25">
      <c r="A3" s="81" t="s">
        <v>11</v>
      </c>
      <c r="B3" s="81"/>
      <c r="C3" s="81"/>
      <c r="D3" s="81"/>
      <c r="E3" s="81"/>
      <c r="F3" s="81"/>
      <c r="G3" s="81"/>
      <c r="H3" s="81"/>
      <c r="I3" s="81"/>
      <c r="J3" s="4"/>
    </row>
    <row r="4" spans="1:10" x14ac:dyDescent="0.25">
      <c r="A4" s="81" t="s">
        <v>90</v>
      </c>
      <c r="B4" s="81"/>
      <c r="C4" s="81"/>
      <c r="D4" s="81"/>
      <c r="E4" s="81"/>
      <c r="F4" s="81"/>
      <c r="G4" s="81"/>
      <c r="H4" s="81"/>
      <c r="I4" s="81"/>
      <c r="J4" s="4"/>
    </row>
    <row r="5" spans="1:10" x14ac:dyDescent="0.25">
      <c r="H5" s="84" t="s">
        <v>15</v>
      </c>
      <c r="I5" s="84"/>
    </row>
    <row r="6" spans="1:10" s="5" customFormat="1" ht="27" customHeight="1" x14ac:dyDescent="0.25">
      <c r="A6" s="82" t="s">
        <v>7</v>
      </c>
      <c r="B6" s="82" t="s">
        <v>6</v>
      </c>
      <c r="C6" s="85" t="s">
        <v>19</v>
      </c>
      <c r="D6" s="83" t="s">
        <v>5</v>
      </c>
      <c r="E6" s="87" t="s">
        <v>16</v>
      </c>
      <c r="F6" s="82" t="s">
        <v>3</v>
      </c>
      <c r="G6" s="82" t="s">
        <v>91</v>
      </c>
      <c r="H6" s="82"/>
      <c r="I6" s="82"/>
    </row>
    <row r="7" spans="1:10" s="5" customFormat="1" ht="42.75" x14ac:dyDescent="0.25">
      <c r="A7" s="82"/>
      <c r="B7" s="82"/>
      <c r="C7" s="86"/>
      <c r="D7" s="83"/>
      <c r="E7" s="88"/>
      <c r="F7" s="82"/>
      <c r="G7" s="6" t="s">
        <v>1</v>
      </c>
      <c r="H7" s="7" t="s">
        <v>2</v>
      </c>
      <c r="I7" s="8" t="s">
        <v>4</v>
      </c>
    </row>
    <row r="8" spans="1:10" s="5" customFormat="1" x14ac:dyDescent="0.25">
      <c r="A8" s="7">
        <v>1</v>
      </c>
      <c r="B8" s="7">
        <v>2</v>
      </c>
      <c r="C8" s="7">
        <v>3</v>
      </c>
      <c r="D8" s="9" t="s">
        <v>20</v>
      </c>
      <c r="E8" s="9" t="s">
        <v>21</v>
      </c>
      <c r="F8" s="7">
        <v>6</v>
      </c>
      <c r="G8" s="10">
        <v>7</v>
      </c>
      <c r="H8" s="10">
        <v>8</v>
      </c>
      <c r="I8" s="10">
        <v>9</v>
      </c>
    </row>
    <row r="9" spans="1:10" s="25" customFormat="1" ht="40.5" customHeight="1" x14ac:dyDescent="0.25">
      <c r="A9" s="26"/>
      <c r="B9" s="26"/>
      <c r="C9" s="26"/>
      <c r="D9" s="37"/>
      <c r="E9" s="35" t="s">
        <v>25</v>
      </c>
      <c r="F9" s="11" t="s">
        <v>26</v>
      </c>
      <c r="G9" s="12">
        <v>345600</v>
      </c>
      <c r="H9" s="12">
        <v>319400</v>
      </c>
      <c r="I9" s="38">
        <f t="shared" ref="I9:I50" si="0">H9/G9*100</f>
        <v>92.418981481481481</v>
      </c>
    </row>
    <row r="10" spans="1:10" ht="53.25" customHeight="1" x14ac:dyDescent="0.25">
      <c r="A10" s="28">
        <v>1</v>
      </c>
      <c r="B10" s="52" t="s">
        <v>23</v>
      </c>
      <c r="C10" s="28" t="s">
        <v>24</v>
      </c>
      <c r="D10" s="34" t="s">
        <v>13</v>
      </c>
      <c r="E10" s="35" t="s">
        <v>27</v>
      </c>
      <c r="F10" s="11" t="s">
        <v>28</v>
      </c>
      <c r="G10" s="12">
        <v>106535</v>
      </c>
      <c r="H10" s="12">
        <v>106535</v>
      </c>
      <c r="I10" s="13">
        <f t="shared" si="0"/>
        <v>100</v>
      </c>
    </row>
    <row r="11" spans="1:10" s="4" customFormat="1" ht="29.25" customHeight="1" x14ac:dyDescent="0.25">
      <c r="A11" s="51"/>
      <c r="B11" s="52"/>
      <c r="C11" s="52"/>
      <c r="D11" s="32" t="s">
        <v>9</v>
      </c>
      <c r="E11" s="35" t="s">
        <v>92</v>
      </c>
      <c r="F11" s="11" t="s">
        <v>93</v>
      </c>
      <c r="G11" s="12">
        <v>336324</v>
      </c>
      <c r="H11" s="12">
        <v>336324</v>
      </c>
      <c r="I11" s="13">
        <f t="shared" ref="I11:I19" si="1">H11/G11*100</f>
        <v>100</v>
      </c>
    </row>
    <row r="12" spans="1:10" s="4" customFormat="1" ht="30" x14ac:dyDescent="0.25">
      <c r="A12" s="51"/>
      <c r="B12" s="52"/>
      <c r="C12" s="52"/>
      <c r="D12" s="27" t="s">
        <v>38</v>
      </c>
      <c r="E12" s="35">
        <v>431200000</v>
      </c>
      <c r="F12" s="11" t="s">
        <v>39</v>
      </c>
      <c r="G12" s="12">
        <v>191186849.16</v>
      </c>
      <c r="H12" s="12">
        <v>186052737.56999999</v>
      </c>
      <c r="I12" s="13">
        <f t="shared" si="1"/>
        <v>97.314610490963531</v>
      </c>
    </row>
    <row r="13" spans="1:10" s="4" customFormat="1" ht="54.75" customHeight="1" x14ac:dyDescent="0.25">
      <c r="A13" s="51"/>
      <c r="B13" s="52"/>
      <c r="C13" s="52"/>
      <c r="D13" s="27" t="s">
        <v>8</v>
      </c>
      <c r="E13" s="35" t="s">
        <v>42</v>
      </c>
      <c r="F13" s="11" t="s">
        <v>40</v>
      </c>
      <c r="G13" s="12">
        <v>418602.12</v>
      </c>
      <c r="H13" s="12">
        <v>326129.76</v>
      </c>
      <c r="I13" s="13">
        <f t="shared" si="1"/>
        <v>77.909247091247408</v>
      </c>
    </row>
    <row r="14" spans="1:10" s="4" customFormat="1" ht="30" customHeight="1" x14ac:dyDescent="0.25">
      <c r="A14" s="51"/>
      <c r="B14" s="52"/>
      <c r="C14" s="52"/>
      <c r="D14" s="29"/>
      <c r="E14" s="35" t="s">
        <v>94</v>
      </c>
      <c r="F14" s="11" t="s">
        <v>95</v>
      </c>
      <c r="G14" s="12">
        <v>213783.8</v>
      </c>
      <c r="H14" s="12">
        <v>113783.8</v>
      </c>
      <c r="I14" s="13">
        <f t="shared" si="1"/>
        <v>53.223770931193101</v>
      </c>
    </row>
    <row r="15" spans="1:10" s="4" customFormat="1" ht="45" x14ac:dyDescent="0.25">
      <c r="A15" s="51"/>
      <c r="B15" s="52"/>
      <c r="C15" s="52"/>
      <c r="D15" s="27"/>
      <c r="E15" s="35" t="s">
        <v>27</v>
      </c>
      <c r="F15" s="11" t="s">
        <v>28</v>
      </c>
      <c r="G15" s="12">
        <v>333856</v>
      </c>
      <c r="H15" s="12">
        <v>327700</v>
      </c>
      <c r="I15" s="13">
        <f t="shared" si="1"/>
        <v>98.156091248921697</v>
      </c>
    </row>
    <row r="16" spans="1:10" s="4" customFormat="1" ht="60" x14ac:dyDescent="0.25">
      <c r="A16" s="51"/>
      <c r="B16" s="52"/>
      <c r="C16" s="52"/>
      <c r="D16" s="28" t="s">
        <v>41</v>
      </c>
      <c r="E16" s="35" t="s">
        <v>43</v>
      </c>
      <c r="F16" s="11" t="s">
        <v>44</v>
      </c>
      <c r="G16" s="12">
        <v>500000</v>
      </c>
      <c r="H16" s="12">
        <v>500000</v>
      </c>
      <c r="I16" s="13">
        <f t="shared" si="1"/>
        <v>100</v>
      </c>
    </row>
    <row r="17" spans="1:9" s="4" customFormat="1" ht="30" x14ac:dyDescent="0.25">
      <c r="A17" s="51"/>
      <c r="B17" s="52"/>
      <c r="C17" s="52"/>
      <c r="D17" s="29"/>
      <c r="E17" s="35" t="s">
        <v>45</v>
      </c>
      <c r="F17" s="11" t="s">
        <v>46</v>
      </c>
      <c r="G17" s="12">
        <v>4233932.8899999997</v>
      </c>
      <c r="H17" s="12">
        <v>1597988.45</v>
      </c>
      <c r="I17" s="13">
        <f t="shared" si="1"/>
        <v>37.742413295549426</v>
      </c>
    </row>
    <row r="18" spans="1:9" s="4" customFormat="1" ht="30" x14ac:dyDescent="0.25">
      <c r="A18" s="51"/>
      <c r="B18" s="36"/>
      <c r="C18" s="36"/>
      <c r="D18" s="27" t="s">
        <v>47</v>
      </c>
      <c r="E18" s="35" t="s">
        <v>25</v>
      </c>
      <c r="F18" s="11" t="s">
        <v>26</v>
      </c>
      <c r="G18" s="12">
        <v>13634190.5</v>
      </c>
      <c r="H18" s="12">
        <v>13634190.5</v>
      </c>
      <c r="I18" s="13">
        <f t="shared" si="1"/>
        <v>100</v>
      </c>
    </row>
    <row r="19" spans="1:9" s="4" customFormat="1" x14ac:dyDescent="0.25">
      <c r="A19" s="70" t="s">
        <v>14</v>
      </c>
      <c r="B19" s="71"/>
      <c r="C19" s="71"/>
      <c r="D19" s="54"/>
      <c r="E19" s="55"/>
      <c r="F19" s="53"/>
      <c r="G19" s="6">
        <f>SUM(G9:G18)</f>
        <v>211309673.47</v>
      </c>
      <c r="H19" s="6">
        <f>SUM(H9:H18)</f>
        <v>203314789.07999998</v>
      </c>
      <c r="I19" s="56">
        <f t="shared" si="1"/>
        <v>96.216508095103819</v>
      </c>
    </row>
    <row r="20" spans="1:9" ht="45" x14ac:dyDescent="0.25">
      <c r="A20" s="64">
        <v>2</v>
      </c>
      <c r="B20" s="73" t="s">
        <v>29</v>
      </c>
      <c r="C20" s="64" t="s">
        <v>24</v>
      </c>
      <c r="D20" s="68" t="s">
        <v>13</v>
      </c>
      <c r="E20" s="63" t="s">
        <v>30</v>
      </c>
      <c r="F20" s="48" t="s">
        <v>31</v>
      </c>
      <c r="G20" s="49">
        <v>4645653.37</v>
      </c>
      <c r="H20" s="49">
        <v>4645639.75</v>
      </c>
      <c r="I20" s="50">
        <f t="shared" si="0"/>
        <v>99.99970682272405</v>
      </c>
    </row>
    <row r="21" spans="1:9" ht="105" x14ac:dyDescent="0.25">
      <c r="A21" s="65"/>
      <c r="B21" s="74"/>
      <c r="C21" s="65"/>
      <c r="D21" s="75"/>
      <c r="E21" s="35" t="s">
        <v>32</v>
      </c>
      <c r="F21" s="11" t="s">
        <v>33</v>
      </c>
      <c r="G21" s="12">
        <v>644684.6</v>
      </c>
      <c r="H21" s="12">
        <v>644684.6</v>
      </c>
      <c r="I21" s="13">
        <f t="shared" si="0"/>
        <v>100</v>
      </c>
    </row>
    <row r="22" spans="1:9" ht="90" x14ac:dyDescent="0.25">
      <c r="A22" s="65"/>
      <c r="B22" s="74"/>
      <c r="C22" s="65"/>
      <c r="D22" s="75"/>
      <c r="E22" s="35" t="s">
        <v>34</v>
      </c>
      <c r="F22" s="11" t="s">
        <v>35</v>
      </c>
      <c r="G22" s="12">
        <v>804889.4</v>
      </c>
      <c r="H22" s="12">
        <v>728545.4</v>
      </c>
      <c r="I22" s="13">
        <f t="shared" si="0"/>
        <v>90.514970131300032</v>
      </c>
    </row>
    <row r="23" spans="1:9" ht="105" x14ac:dyDescent="0.25">
      <c r="A23" s="65"/>
      <c r="B23" s="74"/>
      <c r="C23" s="65"/>
      <c r="D23" s="69"/>
      <c r="E23" s="35" t="s">
        <v>36</v>
      </c>
      <c r="F23" s="11" t="s">
        <v>37</v>
      </c>
      <c r="G23" s="12">
        <v>114870</v>
      </c>
      <c r="H23" s="12">
        <v>114870</v>
      </c>
      <c r="I23" s="13">
        <f t="shared" si="0"/>
        <v>100</v>
      </c>
    </row>
    <row r="24" spans="1:9" ht="84.75" customHeight="1" x14ac:dyDescent="0.25">
      <c r="A24" s="28"/>
      <c r="B24" s="30"/>
      <c r="C24" s="28"/>
      <c r="D24" s="33"/>
      <c r="E24" s="35" t="s">
        <v>48</v>
      </c>
      <c r="F24" s="11" t="s">
        <v>49</v>
      </c>
      <c r="G24" s="12">
        <v>358000</v>
      </c>
      <c r="H24" s="12">
        <v>358000</v>
      </c>
      <c r="I24" s="13">
        <f t="shared" si="0"/>
        <v>100</v>
      </c>
    </row>
    <row r="25" spans="1:9" ht="30" x14ac:dyDescent="0.25">
      <c r="A25" s="28"/>
      <c r="B25" s="30"/>
      <c r="C25" s="28"/>
      <c r="D25" s="33"/>
      <c r="E25" s="35" t="s">
        <v>50</v>
      </c>
      <c r="F25" s="11" t="s">
        <v>51</v>
      </c>
      <c r="G25" s="12">
        <v>20000</v>
      </c>
      <c r="H25" s="12">
        <v>20000</v>
      </c>
      <c r="I25" s="13">
        <f t="shared" si="0"/>
        <v>100</v>
      </c>
    </row>
    <row r="26" spans="1:9" ht="93" customHeight="1" x14ac:dyDescent="0.25">
      <c r="A26" s="28"/>
      <c r="B26" s="30"/>
      <c r="C26" s="28"/>
      <c r="D26" s="33" t="s">
        <v>10</v>
      </c>
      <c r="E26" s="35" t="s">
        <v>52</v>
      </c>
      <c r="F26" s="11" t="s">
        <v>96</v>
      </c>
      <c r="G26" s="12">
        <v>928000</v>
      </c>
      <c r="H26" s="12">
        <v>928000</v>
      </c>
      <c r="I26" s="13">
        <f t="shared" si="0"/>
        <v>100</v>
      </c>
    </row>
    <row r="27" spans="1:9" ht="56.25" customHeight="1" x14ac:dyDescent="0.25">
      <c r="A27" s="57"/>
      <c r="B27" s="61"/>
      <c r="C27" s="57"/>
      <c r="D27" s="60"/>
      <c r="E27" s="35" t="s">
        <v>97</v>
      </c>
      <c r="F27" s="11" t="s">
        <v>98</v>
      </c>
      <c r="G27" s="12">
        <v>60099.32</v>
      </c>
      <c r="H27" s="12">
        <v>60099.32</v>
      </c>
      <c r="I27" s="13">
        <f t="shared" si="0"/>
        <v>100</v>
      </c>
    </row>
    <row r="28" spans="1:9" ht="45" x14ac:dyDescent="0.25">
      <c r="A28" s="28"/>
      <c r="B28" s="30"/>
      <c r="C28" s="28"/>
      <c r="D28" s="34"/>
      <c r="E28" s="35" t="s">
        <v>53</v>
      </c>
      <c r="F28" s="11" t="s">
        <v>54</v>
      </c>
      <c r="G28" s="12">
        <v>532950.09</v>
      </c>
      <c r="H28" s="12">
        <v>532950.09</v>
      </c>
      <c r="I28" s="13">
        <f t="shared" si="0"/>
        <v>100</v>
      </c>
    </row>
    <row r="29" spans="1:9" ht="105" x14ac:dyDescent="0.25">
      <c r="A29" s="57"/>
      <c r="B29" s="61"/>
      <c r="C29" s="57"/>
      <c r="D29" s="59"/>
      <c r="E29" s="35" t="s">
        <v>99</v>
      </c>
      <c r="F29" s="11" t="s">
        <v>100</v>
      </c>
      <c r="G29" s="12">
        <v>3163342.53</v>
      </c>
      <c r="H29" s="12">
        <v>3163342.53</v>
      </c>
      <c r="I29" s="13">
        <f t="shared" si="0"/>
        <v>100</v>
      </c>
    </row>
    <row r="30" spans="1:9" ht="45" x14ac:dyDescent="0.25">
      <c r="A30" s="29"/>
      <c r="B30" s="31"/>
      <c r="C30" s="29"/>
      <c r="D30" s="62" t="s">
        <v>38</v>
      </c>
      <c r="E30" s="35" t="s">
        <v>30</v>
      </c>
      <c r="F30" s="11" t="s">
        <v>31</v>
      </c>
      <c r="G30" s="12">
        <v>854346.63</v>
      </c>
      <c r="H30" s="12">
        <v>854203.01</v>
      </c>
      <c r="I30" s="13">
        <f t="shared" si="0"/>
        <v>99.98318949300473</v>
      </c>
    </row>
    <row r="31" spans="1:9" s="4" customFormat="1" ht="14.25" x14ac:dyDescent="0.25">
      <c r="A31" s="72" t="s">
        <v>14</v>
      </c>
      <c r="B31" s="72"/>
      <c r="C31" s="72"/>
      <c r="D31" s="72"/>
      <c r="E31" s="72"/>
      <c r="F31" s="72"/>
      <c r="G31" s="6">
        <f>SUM(G20:G30)</f>
        <v>12126835.940000001</v>
      </c>
      <c r="H31" s="6">
        <f>SUM(H20:H30)</f>
        <v>12050334.699999999</v>
      </c>
      <c r="I31" s="56">
        <f t="shared" si="0"/>
        <v>99.36915745889111</v>
      </c>
    </row>
    <row r="32" spans="1:9" s="4" customFormat="1" ht="45" x14ac:dyDescent="0.25">
      <c r="A32" s="89"/>
      <c r="B32" s="89"/>
      <c r="C32" s="89"/>
      <c r="D32" s="89"/>
      <c r="E32" s="11">
        <v>132100000</v>
      </c>
      <c r="F32" s="11" t="s">
        <v>101</v>
      </c>
      <c r="G32" s="12">
        <v>109350.83</v>
      </c>
      <c r="H32" s="12">
        <v>109349</v>
      </c>
      <c r="I32" s="13">
        <f>H32/G32*100</f>
        <v>99.998326487325244</v>
      </c>
    </row>
    <row r="33" spans="1:9" s="4" customFormat="1" ht="60" x14ac:dyDescent="0.25">
      <c r="A33" s="57">
        <v>3</v>
      </c>
      <c r="B33" s="61" t="s">
        <v>55</v>
      </c>
      <c r="C33" s="57" t="s">
        <v>24</v>
      </c>
      <c r="D33" s="62" t="s">
        <v>56</v>
      </c>
      <c r="E33" s="35" t="s">
        <v>57</v>
      </c>
      <c r="F33" s="11" t="s">
        <v>58</v>
      </c>
      <c r="G33" s="12">
        <v>68067.08</v>
      </c>
      <c r="H33" s="12">
        <v>68067.08</v>
      </c>
      <c r="I33" s="13">
        <f t="shared" si="0"/>
        <v>100</v>
      </c>
    </row>
    <row r="34" spans="1:9" s="4" customFormat="1" ht="45" x14ac:dyDescent="0.25">
      <c r="A34" s="28"/>
      <c r="B34" s="30"/>
      <c r="C34" s="28"/>
      <c r="D34" s="32"/>
      <c r="E34" s="35" t="s">
        <v>59</v>
      </c>
      <c r="F34" s="11" t="s">
        <v>60</v>
      </c>
      <c r="G34" s="12">
        <v>368000</v>
      </c>
      <c r="H34" s="12">
        <v>368000</v>
      </c>
      <c r="I34" s="13">
        <f t="shared" si="0"/>
        <v>100</v>
      </c>
    </row>
    <row r="35" spans="1:9" s="4" customFormat="1" ht="60" x14ac:dyDescent="0.25">
      <c r="A35" s="28"/>
      <c r="B35" s="30"/>
      <c r="C35" s="28"/>
      <c r="D35" s="33"/>
      <c r="E35" s="35" t="s">
        <v>61</v>
      </c>
      <c r="F35" s="11" t="s">
        <v>62</v>
      </c>
      <c r="G35" s="12">
        <v>52180.72</v>
      </c>
      <c r="H35" s="12">
        <v>52180.72</v>
      </c>
      <c r="I35" s="13">
        <f>H35/G35*100</f>
        <v>100</v>
      </c>
    </row>
    <row r="36" spans="1:9" s="4" customFormat="1" ht="75" x14ac:dyDescent="0.25">
      <c r="A36" s="28"/>
      <c r="B36" s="30"/>
      <c r="C36" s="28"/>
      <c r="D36" s="33" t="s">
        <v>17</v>
      </c>
      <c r="E36" s="35" t="s">
        <v>63</v>
      </c>
      <c r="F36" s="11" t="s">
        <v>64</v>
      </c>
      <c r="G36" s="12">
        <v>498354.17</v>
      </c>
      <c r="H36" s="12">
        <v>498354.17</v>
      </c>
      <c r="I36" s="13">
        <f>H36/G36*100</f>
        <v>100</v>
      </c>
    </row>
    <row r="37" spans="1:9" s="4" customFormat="1" ht="14.25" x14ac:dyDescent="0.25">
      <c r="A37" s="72" t="s">
        <v>14</v>
      </c>
      <c r="B37" s="72"/>
      <c r="C37" s="72"/>
      <c r="D37" s="72"/>
      <c r="E37" s="72"/>
      <c r="F37" s="72"/>
      <c r="G37" s="6">
        <f>SUM(G32:G36)</f>
        <v>1095952.8</v>
      </c>
      <c r="H37" s="6">
        <f>SUM(H32:H36)</f>
        <v>1095950.97</v>
      </c>
      <c r="I37" s="56">
        <f t="shared" si="0"/>
        <v>99.999833022006044</v>
      </c>
    </row>
    <row r="38" spans="1:9" ht="50.25" customHeight="1" x14ac:dyDescent="0.25">
      <c r="A38" s="64">
        <v>4</v>
      </c>
      <c r="B38" s="66" t="s">
        <v>65</v>
      </c>
      <c r="C38" s="66" t="s">
        <v>24</v>
      </c>
      <c r="D38" s="68" t="s">
        <v>18</v>
      </c>
      <c r="E38" s="35" t="s">
        <v>66</v>
      </c>
      <c r="F38" s="11" t="s">
        <v>67</v>
      </c>
      <c r="G38" s="12">
        <v>129000</v>
      </c>
      <c r="H38" s="12">
        <v>128650</v>
      </c>
      <c r="I38" s="13">
        <f t="shared" si="0"/>
        <v>99.728682170542641</v>
      </c>
    </row>
    <row r="39" spans="1:9" ht="82.9" customHeight="1" x14ac:dyDescent="0.25">
      <c r="A39" s="65"/>
      <c r="B39" s="67"/>
      <c r="C39" s="67"/>
      <c r="D39" s="69"/>
      <c r="E39" s="35" t="s">
        <v>68</v>
      </c>
      <c r="F39" s="11" t="s">
        <v>69</v>
      </c>
      <c r="G39" s="12">
        <v>935357.57</v>
      </c>
      <c r="H39" s="12">
        <v>864275.01</v>
      </c>
      <c r="I39" s="13">
        <f t="shared" si="0"/>
        <v>92.400493428411551</v>
      </c>
    </row>
    <row r="40" spans="1:9" s="4" customFormat="1" ht="14.25" x14ac:dyDescent="0.25">
      <c r="A40" s="72" t="s">
        <v>14</v>
      </c>
      <c r="B40" s="72"/>
      <c r="C40" s="72"/>
      <c r="D40" s="72"/>
      <c r="E40" s="72"/>
      <c r="F40" s="72"/>
      <c r="G40" s="6">
        <f>SUM(G38:G39)</f>
        <v>1064357.5699999998</v>
      </c>
      <c r="H40" s="6">
        <f>SUM(H38:H39)</f>
        <v>992925.01</v>
      </c>
      <c r="I40" s="56">
        <f t="shared" si="0"/>
        <v>93.288668957369296</v>
      </c>
    </row>
    <row r="41" spans="1:9" ht="75" x14ac:dyDescent="0.25">
      <c r="A41" s="43">
        <v>5</v>
      </c>
      <c r="B41" s="39" t="s">
        <v>70</v>
      </c>
      <c r="C41" s="41" t="s">
        <v>24</v>
      </c>
      <c r="D41" s="35" t="s">
        <v>71</v>
      </c>
      <c r="E41" s="35" t="s">
        <v>72</v>
      </c>
      <c r="F41" s="11" t="s">
        <v>73</v>
      </c>
      <c r="G41" s="12">
        <v>3718000</v>
      </c>
      <c r="H41" s="12">
        <v>3718000</v>
      </c>
      <c r="I41" s="13">
        <f t="shared" si="0"/>
        <v>100</v>
      </c>
    </row>
    <row r="42" spans="1:9" ht="75" x14ac:dyDescent="0.25">
      <c r="A42" s="57"/>
      <c r="B42" s="61"/>
      <c r="C42" s="58"/>
      <c r="D42" s="60" t="s">
        <v>9</v>
      </c>
      <c r="E42" s="35" t="s">
        <v>74</v>
      </c>
      <c r="F42" s="11" t="s">
        <v>102</v>
      </c>
      <c r="G42" s="12">
        <v>2368418</v>
      </c>
      <c r="H42" s="12">
        <v>2368418</v>
      </c>
      <c r="I42" s="13">
        <f t="shared" si="0"/>
        <v>100</v>
      </c>
    </row>
    <row r="43" spans="1:9" ht="45" x14ac:dyDescent="0.25">
      <c r="A43" s="44"/>
      <c r="B43" s="40"/>
      <c r="C43" s="42"/>
      <c r="D43" s="62"/>
      <c r="E43" s="35" t="s">
        <v>75</v>
      </c>
      <c r="F43" s="11" t="s">
        <v>76</v>
      </c>
      <c r="G43" s="12">
        <v>2637600</v>
      </c>
      <c r="H43" s="12">
        <v>2637600</v>
      </c>
      <c r="I43" s="13">
        <f t="shared" si="0"/>
        <v>100</v>
      </c>
    </row>
    <row r="44" spans="1:9" s="4" customFormat="1" ht="14.25" x14ac:dyDescent="0.25">
      <c r="A44" s="72" t="s">
        <v>14</v>
      </c>
      <c r="B44" s="72"/>
      <c r="C44" s="72"/>
      <c r="D44" s="72"/>
      <c r="E44" s="72"/>
      <c r="F44" s="72"/>
      <c r="G44" s="6">
        <f>SUM(G41:G43)</f>
        <v>8724018</v>
      </c>
      <c r="H44" s="6">
        <f>SUM(H41:H43)</f>
        <v>8724018</v>
      </c>
      <c r="I44" s="56">
        <f t="shared" si="0"/>
        <v>100</v>
      </c>
    </row>
    <row r="45" spans="1:9" s="4" customFormat="1" ht="82.9" customHeight="1" x14ac:dyDescent="0.25">
      <c r="A45" s="65">
        <v>6</v>
      </c>
      <c r="B45" s="67" t="s">
        <v>77</v>
      </c>
      <c r="C45" s="67" t="s">
        <v>24</v>
      </c>
      <c r="D45" s="68" t="s">
        <v>12</v>
      </c>
      <c r="E45" s="35" t="s">
        <v>78</v>
      </c>
      <c r="F45" s="11" t="s">
        <v>79</v>
      </c>
      <c r="G45" s="12">
        <v>42544586.869999997</v>
      </c>
      <c r="H45" s="12">
        <v>39082511.329999998</v>
      </c>
      <c r="I45" s="13">
        <f t="shared" si="0"/>
        <v>91.862477004233739</v>
      </c>
    </row>
    <row r="46" spans="1:9" s="4" customFormat="1" ht="109.15" customHeight="1" x14ac:dyDescent="0.25">
      <c r="A46" s="65"/>
      <c r="B46" s="67"/>
      <c r="C46" s="67"/>
      <c r="D46" s="75"/>
      <c r="E46" s="35" t="s">
        <v>80</v>
      </c>
      <c r="F46" s="11" t="s">
        <v>81</v>
      </c>
      <c r="G46" s="12">
        <v>300369</v>
      </c>
      <c r="H46" s="12">
        <v>300369</v>
      </c>
      <c r="I46" s="13">
        <f t="shared" si="0"/>
        <v>100</v>
      </c>
    </row>
    <row r="47" spans="1:9" s="4" customFormat="1" ht="109.15" customHeight="1" x14ac:dyDescent="0.25">
      <c r="A47" s="45"/>
      <c r="B47" s="47"/>
      <c r="C47" s="47"/>
      <c r="D47" s="46"/>
      <c r="E47" s="35" t="s">
        <v>82</v>
      </c>
      <c r="F47" s="11" t="s">
        <v>83</v>
      </c>
      <c r="G47" s="12">
        <v>900000</v>
      </c>
      <c r="H47" s="12">
        <v>750000</v>
      </c>
      <c r="I47" s="13">
        <f t="shared" si="0"/>
        <v>83.333333333333343</v>
      </c>
    </row>
    <row r="48" spans="1:9" s="4" customFormat="1" ht="109.15" customHeight="1" x14ac:dyDescent="0.25">
      <c r="A48" s="44"/>
      <c r="B48" s="42"/>
      <c r="C48" s="42"/>
      <c r="D48" s="46" t="s">
        <v>84</v>
      </c>
      <c r="E48" s="35" t="s">
        <v>85</v>
      </c>
      <c r="F48" s="11" t="s">
        <v>86</v>
      </c>
      <c r="G48" s="12">
        <v>14386921.18</v>
      </c>
      <c r="H48" s="12">
        <v>14386298.9</v>
      </c>
      <c r="I48" s="13">
        <f>H48/G48*100</f>
        <v>99.99567468263561</v>
      </c>
    </row>
    <row r="49" spans="1:20" s="4" customFormat="1" ht="14.25" x14ac:dyDescent="0.25">
      <c r="A49" s="72" t="s">
        <v>14</v>
      </c>
      <c r="B49" s="72"/>
      <c r="C49" s="72"/>
      <c r="D49" s="72"/>
      <c r="E49" s="72"/>
      <c r="F49" s="72"/>
      <c r="G49" s="6">
        <f>SUM(G45:G48)</f>
        <v>58131877.049999997</v>
      </c>
      <c r="H49" s="6">
        <f>SUM(H45:H48)</f>
        <v>54519179.229999997</v>
      </c>
      <c r="I49" s="56">
        <f t="shared" si="0"/>
        <v>93.785341187430319</v>
      </c>
    </row>
    <row r="50" spans="1:20" s="4" customFormat="1" ht="24" customHeight="1" x14ac:dyDescent="0.25">
      <c r="A50" s="72" t="s">
        <v>89</v>
      </c>
      <c r="B50" s="72"/>
      <c r="C50" s="72"/>
      <c r="D50" s="72"/>
      <c r="E50" s="72"/>
      <c r="F50" s="72"/>
      <c r="G50" s="14">
        <f>G19+G31+G37+G40+G44+G49</f>
        <v>292452714.82999998</v>
      </c>
      <c r="H50" s="14">
        <f>H19+H31+H37+H40+H44+H49</f>
        <v>280697196.98999995</v>
      </c>
      <c r="I50" s="56">
        <f t="shared" si="0"/>
        <v>95.980369733673569</v>
      </c>
    </row>
    <row r="51" spans="1:20" s="4" customFormat="1" ht="14.25" x14ac:dyDescent="0.25">
      <c r="A51" s="16"/>
      <c r="B51" s="15"/>
      <c r="C51" s="15"/>
      <c r="D51" s="16"/>
      <c r="E51" s="16"/>
      <c r="F51" s="15"/>
      <c r="G51" s="17"/>
      <c r="H51" s="17"/>
      <c r="I51" s="18"/>
    </row>
    <row r="52" spans="1:20" s="19" customFormat="1" ht="15.75" x14ac:dyDescent="0.25">
      <c r="A52" s="79"/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R52" s="76"/>
      <c r="S52" s="76"/>
      <c r="T52" s="76"/>
    </row>
    <row r="53" spans="1:20" s="19" customFormat="1" ht="18.75" x14ac:dyDescent="0.3">
      <c r="A53" s="24"/>
      <c r="B53" s="20"/>
      <c r="C53" s="20"/>
      <c r="D53" s="21"/>
      <c r="E53" s="21"/>
      <c r="F53" s="22"/>
      <c r="G53" s="21"/>
      <c r="H53" s="21"/>
      <c r="I53" s="21"/>
    </row>
    <row r="54" spans="1:20" s="19" customFormat="1" ht="18.75" x14ac:dyDescent="0.3">
      <c r="A54" s="78" t="s">
        <v>87</v>
      </c>
      <c r="B54" s="78"/>
      <c r="C54" s="78"/>
      <c r="D54" s="78"/>
      <c r="E54" s="78"/>
      <c r="F54" s="78"/>
      <c r="G54" s="21"/>
      <c r="H54" s="77" t="s">
        <v>88</v>
      </c>
      <c r="I54" s="77"/>
    </row>
  </sheetData>
  <mergeCells count="35">
    <mergeCell ref="H1:I1"/>
    <mergeCell ref="A2:I2"/>
    <mergeCell ref="A3:I3"/>
    <mergeCell ref="A4:I4"/>
    <mergeCell ref="G6:I6"/>
    <mergeCell ref="A6:A7"/>
    <mergeCell ref="D6:D7"/>
    <mergeCell ref="F6:F7"/>
    <mergeCell ref="B6:B7"/>
    <mergeCell ref="H5:I5"/>
    <mergeCell ref="C6:C7"/>
    <mergeCell ref="E6:E7"/>
    <mergeCell ref="R52:T52"/>
    <mergeCell ref="A50:F50"/>
    <mergeCell ref="H54:I54"/>
    <mergeCell ref="A54:F54"/>
    <mergeCell ref="A52:O52"/>
    <mergeCell ref="A49:F49"/>
    <mergeCell ref="A40:F40"/>
    <mergeCell ref="A45:A46"/>
    <mergeCell ref="B45:B46"/>
    <mergeCell ref="C45:C46"/>
    <mergeCell ref="D45:D46"/>
    <mergeCell ref="A44:F44"/>
    <mergeCell ref="A38:A39"/>
    <mergeCell ref="B38:B39"/>
    <mergeCell ref="C38:C39"/>
    <mergeCell ref="D38:D39"/>
    <mergeCell ref="A19:C19"/>
    <mergeCell ref="A37:F37"/>
    <mergeCell ref="A31:F31"/>
    <mergeCell ref="A20:A23"/>
    <mergeCell ref="B20:B23"/>
    <mergeCell ref="D20:D23"/>
    <mergeCell ref="C20:C23"/>
  </mergeCells>
  <printOptions horizontalCentered="1"/>
  <pageMargins left="0.59055118110236227" right="0.39370078740157483" top="0.74803149606299213" bottom="0.39370078740157483" header="0" footer="0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AndreevaEN</cp:lastModifiedBy>
  <cp:lastPrinted>2024-04-12T09:48:05Z</cp:lastPrinted>
  <dcterms:created xsi:type="dcterms:W3CDTF">2012-04-18T05:49:57Z</dcterms:created>
  <dcterms:modified xsi:type="dcterms:W3CDTF">2025-04-11T12:32:51Z</dcterms:modified>
</cp:coreProperties>
</file>