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90" windowWidth="15260" windowHeight="6150"/>
  </bookViews>
  <sheets>
    <sheet name="мониторинг" sheetId="3" r:id="rId1"/>
  </sheets>
  <definedNames>
    <definedName name="№_П_п">#REF!</definedName>
  </definedNames>
  <calcPr calcId="145621"/>
</workbook>
</file>

<file path=xl/calcChain.xml><?xml version="1.0" encoding="utf-8"?>
<calcChain xmlns="http://schemas.openxmlformats.org/spreadsheetml/2006/main">
  <c r="Q47" i="3" l="1"/>
  <c r="P47" i="3"/>
  <c r="O47" i="3"/>
  <c r="N47" i="3"/>
  <c r="L47" i="3"/>
  <c r="K47" i="3"/>
  <c r="J47" i="3"/>
  <c r="I47" i="3"/>
  <c r="G47" i="3"/>
  <c r="F47" i="3"/>
  <c r="E47" i="3"/>
  <c r="D47" i="3"/>
  <c r="Q44" i="3"/>
  <c r="P44" i="3"/>
  <c r="O44" i="3"/>
  <c r="N44" i="3"/>
  <c r="L44" i="3"/>
  <c r="K44" i="3"/>
  <c r="J44" i="3"/>
  <c r="I44" i="3"/>
  <c r="G44" i="3"/>
  <c r="F44" i="3"/>
  <c r="E44" i="3"/>
  <c r="D44" i="3"/>
  <c r="M48" i="3"/>
  <c r="M47" i="3" s="1"/>
  <c r="H48" i="3"/>
  <c r="H47" i="3" s="1"/>
  <c r="C48" i="3"/>
  <c r="C47" i="3" s="1"/>
  <c r="M45" i="3"/>
  <c r="M44" i="3" s="1"/>
  <c r="H45" i="3"/>
  <c r="H44" i="3" s="1"/>
  <c r="C45" i="3"/>
  <c r="C44" i="3" s="1"/>
  <c r="M20" i="3"/>
  <c r="H20" i="3"/>
  <c r="Q86" i="3" l="1"/>
  <c r="P86" i="3"/>
  <c r="O86" i="3"/>
  <c r="N86" i="3"/>
  <c r="L86" i="3"/>
  <c r="K86" i="3"/>
  <c r="J86" i="3"/>
  <c r="I86" i="3"/>
  <c r="G86" i="3"/>
  <c r="F86" i="3"/>
  <c r="E86" i="3"/>
  <c r="D86" i="3"/>
  <c r="H41" i="3"/>
  <c r="M21" i="3"/>
  <c r="Q23" i="3"/>
  <c r="P23" i="3"/>
  <c r="O23" i="3"/>
  <c r="N23" i="3"/>
  <c r="L23" i="3"/>
  <c r="K23" i="3"/>
  <c r="J23" i="3"/>
  <c r="I23" i="3"/>
  <c r="G23" i="3"/>
  <c r="F23" i="3"/>
  <c r="E23" i="3"/>
  <c r="D23" i="3"/>
  <c r="M29" i="3"/>
  <c r="H29" i="3"/>
  <c r="C29" i="3"/>
  <c r="Q18" i="3"/>
  <c r="P18" i="3"/>
  <c r="O18" i="3"/>
  <c r="N18" i="3"/>
  <c r="L18" i="3"/>
  <c r="K18" i="3"/>
  <c r="J18" i="3"/>
  <c r="I18" i="3"/>
  <c r="G18" i="3"/>
  <c r="F18" i="3"/>
  <c r="E18" i="3"/>
  <c r="D18" i="3"/>
  <c r="H21" i="3"/>
  <c r="C21" i="3"/>
  <c r="C20" i="3"/>
  <c r="Q83" i="3"/>
  <c r="Q90" i="3" s="1"/>
  <c r="P83" i="3"/>
  <c r="O83" i="3"/>
  <c r="N83" i="3"/>
  <c r="L83" i="3"/>
  <c r="L90" i="3" s="1"/>
  <c r="K83" i="3"/>
  <c r="J83" i="3"/>
  <c r="J90" i="3" s="1"/>
  <c r="I83" i="3"/>
  <c r="G83" i="3"/>
  <c r="F83" i="3"/>
  <c r="E83" i="3"/>
  <c r="E90" i="3" s="1"/>
  <c r="D83" i="3"/>
  <c r="N49" i="3" l="1"/>
  <c r="L49" i="3"/>
  <c r="F90" i="3"/>
  <c r="P90" i="3"/>
  <c r="D90" i="3"/>
  <c r="I90" i="3"/>
  <c r="N90" i="3"/>
  <c r="G90" i="3"/>
  <c r="K90" i="3"/>
  <c r="O90" i="3"/>
  <c r="M89" i="3"/>
  <c r="H89" i="3"/>
  <c r="C89" i="3"/>
  <c r="M88" i="3"/>
  <c r="H88" i="3"/>
  <c r="C88" i="3"/>
  <c r="M87" i="3"/>
  <c r="H87" i="3"/>
  <c r="C87" i="3"/>
  <c r="M30" i="3"/>
  <c r="H30" i="3"/>
  <c r="C30" i="3"/>
  <c r="G38" i="3"/>
  <c r="F38" i="3"/>
  <c r="E38" i="3"/>
  <c r="D38" i="3"/>
  <c r="M84" i="3"/>
  <c r="M83" i="3" s="1"/>
  <c r="H84" i="3"/>
  <c r="H83" i="3" s="1"/>
  <c r="M28" i="3"/>
  <c r="M27" i="3"/>
  <c r="M26" i="3"/>
  <c r="M25" i="3"/>
  <c r="M24" i="3"/>
  <c r="H28" i="3"/>
  <c r="H27" i="3"/>
  <c r="H26" i="3"/>
  <c r="H25" i="3"/>
  <c r="H24" i="3"/>
  <c r="M19" i="3"/>
  <c r="H19" i="3"/>
  <c r="C19" i="3"/>
  <c r="Q38" i="3"/>
  <c r="P38" i="3"/>
  <c r="O38" i="3"/>
  <c r="N38" i="3"/>
  <c r="L38" i="3"/>
  <c r="K38" i="3"/>
  <c r="J38" i="3"/>
  <c r="I38" i="3"/>
  <c r="C41" i="3"/>
  <c r="C40" i="3"/>
  <c r="C39" i="3"/>
  <c r="M41" i="3"/>
  <c r="M40" i="3"/>
  <c r="H40" i="3"/>
  <c r="M39" i="3"/>
  <c r="H39" i="3"/>
  <c r="M36" i="3"/>
  <c r="M35" i="3"/>
  <c r="M34" i="3"/>
  <c r="M33" i="3"/>
  <c r="H36" i="3"/>
  <c r="H35" i="3"/>
  <c r="H34" i="3"/>
  <c r="H33" i="3"/>
  <c r="Q32" i="3"/>
  <c r="Q49" i="3" s="1"/>
  <c r="P32" i="3"/>
  <c r="O32" i="3"/>
  <c r="O49" i="3" s="1"/>
  <c r="N32" i="3"/>
  <c r="L32" i="3"/>
  <c r="K32" i="3"/>
  <c r="J32" i="3"/>
  <c r="J49" i="3" s="1"/>
  <c r="I32" i="3"/>
  <c r="I49" i="3" s="1"/>
  <c r="G32" i="3"/>
  <c r="G49" i="3" s="1"/>
  <c r="F32" i="3"/>
  <c r="F49" i="3" s="1"/>
  <c r="E32" i="3"/>
  <c r="E49" i="3" s="1"/>
  <c r="D32" i="3"/>
  <c r="D49" i="3" s="1"/>
  <c r="C28" i="3"/>
  <c r="C27" i="3"/>
  <c r="C26" i="3"/>
  <c r="C25" i="3"/>
  <c r="C24" i="3"/>
  <c r="C36" i="3"/>
  <c r="C35" i="3"/>
  <c r="C33" i="3"/>
  <c r="C34" i="3"/>
  <c r="K49" i="3" l="1"/>
  <c r="P49" i="3"/>
  <c r="M86" i="3"/>
  <c r="M90" i="3" s="1"/>
  <c r="C86" i="3"/>
  <c r="H86" i="3"/>
  <c r="H90" i="3" s="1"/>
  <c r="C23" i="3"/>
  <c r="H38" i="3"/>
  <c r="M23" i="3"/>
  <c r="H23" i="3"/>
  <c r="C32" i="3"/>
  <c r="M38" i="3"/>
  <c r="M49" i="3" s="1"/>
  <c r="C38" i="3"/>
  <c r="M18" i="3"/>
  <c r="H18" i="3"/>
  <c r="C18" i="3"/>
  <c r="C49" i="3" s="1"/>
  <c r="H32" i="3"/>
  <c r="M32" i="3"/>
  <c r="C84" i="3"/>
  <c r="C83" i="3" s="1"/>
  <c r="H49" i="3" l="1"/>
  <c r="C90" i="3"/>
</calcChain>
</file>

<file path=xl/sharedStrings.xml><?xml version="1.0" encoding="utf-8"?>
<sst xmlns="http://schemas.openxmlformats.org/spreadsheetml/2006/main" count="155" uniqueCount="97">
  <si>
    <t>(куратор согласно паспорту программы)</t>
  </si>
  <si>
    <t>всего</t>
  </si>
  <si>
    <t xml:space="preserve">ИТОГО:     </t>
  </si>
  <si>
    <t>Мероприятия по программе</t>
  </si>
  <si>
    <t>федеральный бюджет</t>
  </si>
  <si>
    <t>внебюджетные</t>
  </si>
  <si>
    <t xml:space="preserve">                        период</t>
  </si>
  <si>
    <t>№ П/п</t>
  </si>
  <si>
    <t>1.</t>
  </si>
  <si>
    <t>2.</t>
  </si>
  <si>
    <t>3.</t>
  </si>
  <si>
    <t>4.</t>
  </si>
  <si>
    <t xml:space="preserve">    Контактный № телефона:</t>
  </si>
  <si>
    <t>8 (82136)9-97-44</t>
  </si>
  <si>
    <t>№</t>
  </si>
  <si>
    <t>Реализация мероприятий, тыс. руб.</t>
  </si>
  <si>
    <t>бюджет муниципального района «Корткеросский»</t>
  </si>
  <si>
    <t xml:space="preserve">Фактическое финансирование мероприятий, тыс.руб. </t>
  </si>
  <si>
    <t xml:space="preserve">в том числе по источникам     финансирования  </t>
  </si>
  <si>
    <t>республиканский бюджет</t>
  </si>
  <si>
    <t xml:space="preserve">Исполнитель _______________________________Э.С.Хасанова </t>
  </si>
  <si>
    <t xml:space="preserve">                                              подпись                                                   Ф.И.О.</t>
  </si>
  <si>
    <t xml:space="preserve">    СОГЛАСОВАНО:</t>
  </si>
  <si>
    <t>2.1</t>
  </si>
  <si>
    <t>2.2</t>
  </si>
  <si>
    <t>2.3</t>
  </si>
  <si>
    <t>2.4</t>
  </si>
  <si>
    <t>«Развитие  культуры Корткеросского района (2014-2020 годы )»</t>
  </si>
  <si>
    <t>Основное мероприятие:</t>
  </si>
  <si>
    <t xml:space="preserve"> Строительство, ремонт и реконструкция объектов культуры в Корткеросском районе.</t>
  </si>
  <si>
    <t>1.1</t>
  </si>
  <si>
    <t>1.2</t>
  </si>
  <si>
    <t>Укрепление материально-технической базы объектов сферы культуры</t>
  </si>
  <si>
    <t>Оказание муниципальных услуг (выполнение работ) музеями</t>
  </si>
  <si>
    <t>3.1</t>
  </si>
  <si>
    <t>3.2</t>
  </si>
  <si>
    <t>3.3</t>
  </si>
  <si>
    <t>Оказание муниципальных услуг (выполнение работ) муниципальным бюджетным учреждением «Центр коми культуры Корткеросского района (Визит центр)»</t>
  </si>
  <si>
    <t>Государственная поддержка муниципальных учреждений культуры МО МР «Корткеросский»</t>
  </si>
  <si>
    <t>Государственная поддержка лучших работников муниципальных учреждений культуры, находящихся на территории МО МР «Корткеросский»</t>
  </si>
  <si>
    <t>3.5</t>
  </si>
  <si>
    <t>4.1</t>
  </si>
  <si>
    <t>Организация взаимодействия с органами местного самоуправления МО МР «Корткеросский» и органами исполнительной власти Республики Коми по реализации муниципальной программы</t>
  </si>
  <si>
    <t>Руководство и управление в сфере установленных функций органов местного самоуправления.</t>
  </si>
  <si>
    <t xml:space="preserve">    "____" _____________________ 20__ г.</t>
  </si>
  <si>
    <t>Подпрограмма1. Малое и среднее предпринимательство в муниципальном районе "Корткеросский"</t>
  </si>
  <si>
    <t>Информационная и консультативная поддержка малого и среднего предпринимательства</t>
  </si>
  <si>
    <t>Начальник Финансового управления администрации МР "Корткеросский"</t>
  </si>
  <si>
    <t>МОНИТОРИНГ ВЫПОЛНЕНИЯ  МЕРОПРИЯТИЙ</t>
  </si>
  <si>
    <t>по исполнению муниципальной  программы</t>
  </si>
  <si>
    <t>(наименование муниципальной программы)</t>
  </si>
  <si>
    <t>(ответственный исполнитель  согласно паспорту программы)</t>
  </si>
  <si>
    <t xml:space="preserve">Финансирование мероприятий, тыс.руб. </t>
  </si>
  <si>
    <t xml:space="preserve">Предусмотрено  бюджетом, тыс.руб. </t>
  </si>
  <si>
    <t xml:space="preserve">               подпись                                                                   Ф.И.О.</t>
  </si>
  <si>
    <t>(наименование муниципальной  программы)</t>
  </si>
  <si>
    <t xml:space="preserve">                                        Отдел экономической политики администрации   муниципального района «Корткеросский»                                         </t>
  </si>
  <si>
    <t xml:space="preserve">Задача 2. Совершенствование условий для выявления, реализации творческого потенциала населения, в том числе для личностного развития, профессионального самоопределения, развития творческих способностей детей, развитие межнациональных отношений и самодеятельного художественного творчества населения, доступность населению ресурсов библиотечных и музейных фондов в муниципальном образовании муниципального района "Корткеросский"
</t>
  </si>
  <si>
    <t>Оказание муниципальных услуг (выполнение работ) библиотеками</t>
  </si>
  <si>
    <t>Оказание муниципальных услуг (выполнение работ) культурно-досуговыми учреждениями</t>
  </si>
  <si>
    <t>Оказание муниципальных услуг (выполнение работ) муниципальными бюджетными организациями дополнительного образования детей</t>
  </si>
  <si>
    <t>2.5</t>
  </si>
  <si>
    <t>Комплектование документных фондов муниципальных библиотек: приобретение книжной продукции, подписка на периодическое издание</t>
  </si>
  <si>
    <t>Подключение общедоступных библиотек РФ к сети "Интернет" и развитие системы библиотечного дела с учетом задачи расширения информационных технологий и оцифровки</t>
  </si>
  <si>
    <t>Задача 4. Обеспечение реализации муниципальной программы "Развитие культуры Корткеросского района"</t>
  </si>
  <si>
    <t>4.2</t>
  </si>
  <si>
    <t>4.3</t>
  </si>
  <si>
    <t>Осуществление государственного полномочия Республики Коми по выплате ежемесячной денежной компенсации на оплату жилого помещения и коммунальных услуг, компенсации стоимости твердого топлива, приобретаемого в пределах норм, установленных для продажи населению на жилое помещение, и транспортных услуг для доставки этого твоердого топлива, педагогическим работникам муниципальных образовательных организаций, работающим и проживающим в сельских населенных пунктах, за исключением работающих по совместительству</t>
  </si>
  <si>
    <t>«Развитие экономики" на период до 2020 года", Подпрограмма 1. "Малое и среднее предпринимательство в муниципальном районе "Корткеросский"</t>
  </si>
  <si>
    <t>2.6</t>
  </si>
  <si>
    <t>Организация мероприятий учреждениями культуры и образовательными организациями дополнительного образования детей сферы культуры Корткеросского района</t>
  </si>
  <si>
    <t>Подпрограмма  2.  Въездной туризм в муниципальном районе "Корткеросский"</t>
  </si>
  <si>
    <t xml:space="preserve">    Управление культуры, национальной политики и туризма администрации  МО МР "Корткеросский"</t>
  </si>
  <si>
    <t>Начальник управления культуры_____________________________В.М.Наконечный</t>
  </si>
  <si>
    <t>Задача 1. Укрепление и модернизация материально- технической  базы объектов сферы культуры</t>
  </si>
  <si>
    <t>1.3</t>
  </si>
  <si>
    <t>Реализация малых проектов в области культуры</t>
  </si>
  <si>
    <t>2,7</t>
  </si>
  <si>
    <t>Финансовое обеспечение расходов, связанных с повышением оплаты труда работникам муниципальных учреждений культуры и дополнительного образования в сфере культуры</t>
  </si>
  <si>
    <t>Задача 3. Совершенствование условий  для творчества, повышение эффективности деятельности работников и учреждений культуры, обеспечивающих косплектование (пополнение), сохранность, актуализацию документных фондов муниципального образования муниципального района "Корткеросский"</t>
  </si>
  <si>
    <t xml:space="preserve"> период</t>
  </si>
  <si>
    <t xml:space="preserve">    _____________  Н.И.Даньщикова</t>
  </si>
  <si>
    <t>Финансирование мероприятий для функционирования информационно-маркетингового центра предпринимательства</t>
  </si>
  <si>
    <t>1.2.1.</t>
  </si>
  <si>
    <t>Подготовка туристических кадров, развитие спортивно-познавательного туризма</t>
  </si>
  <si>
    <t>Подготовка и продвижение турпродукта на рынке туристических услуг, Информационно-методическое обеспечение субъектов туротрасли</t>
  </si>
  <si>
    <t>Финансовая поддержка субъектов туристской деятельности</t>
  </si>
  <si>
    <t xml:space="preserve">              за    2018 год    </t>
  </si>
  <si>
    <t>Подпрограмма 1. Развитие культуры Корткеросского района</t>
  </si>
  <si>
    <t>Подпрограмма 2.Гармония межнациональных, межэтнических и межрелигиозных отношений на территории муниципального района "Корткеросский"</t>
  </si>
  <si>
    <t>Задача 1.Укрепление единства и духовной общности многонационального народа Российской федерации, проживающих на территории муниципального района "Корткеросский"</t>
  </si>
  <si>
    <t xml:space="preserve">Организация и проведение  культурно- просветительских мероприятий, посвященных государственным праздникам, памятным датам и знаменательным событиям Российского и Республиканского </t>
  </si>
  <si>
    <t>2.1.1.</t>
  </si>
  <si>
    <t>Задача 3. Содействие сохранению и развитию этнокультурного многообразия народов России, проживающих на территории муниципального района "Корткеросский"</t>
  </si>
  <si>
    <t>Проведение мероприятий, направленных на этнокультурное развитие народа, проживающих на территории муниципального образования муниципального района "Корткеросский"</t>
  </si>
  <si>
    <t>2.3.1.</t>
  </si>
  <si>
    <t xml:space="preserve">                 за ___2018 год__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</si>
</sst>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31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/>
    <xf numFmtId="0" fontId="4" fillId="0" borderId="0" xfId="0" applyFont="1"/>
    <xf numFmtId="0" fontId="7" fillId="0" borderId="0" xfId="0" applyFont="1"/>
    <xf numFmtId="0" fontId="8" fillId="0" borderId="0" xfId="0" applyFont="1" applyAlignment="1">
      <alignment horizontal="center"/>
    </xf>
    <xf numFmtId="0" fontId="0" fillId="0" borderId="1" xfId="0" applyBorder="1"/>
    <xf numFmtId="0" fontId="2" fillId="0" borderId="1" xfId="0" applyFont="1" applyBorder="1" applyAlignment="1">
      <alignment horizontal="center"/>
    </xf>
    <xf numFmtId="0" fontId="6" fillId="0" borderId="0" xfId="0" applyFont="1" applyAlignment="1">
      <alignment horizontal="right"/>
    </xf>
    <xf numFmtId="0" fontId="0" fillId="0" borderId="0" xfId="0" applyFont="1" applyBorder="1"/>
    <xf numFmtId="0" fontId="2" fillId="0" borderId="2" xfId="0" applyFont="1" applyBorder="1" applyAlignment="1">
      <alignment vertical="top" wrapText="1"/>
    </xf>
    <xf numFmtId="0" fontId="2" fillId="0" borderId="9" xfId="0" applyFont="1" applyBorder="1" applyAlignment="1">
      <alignment vertical="top" wrapText="1"/>
    </xf>
    <xf numFmtId="0" fontId="4" fillId="0" borderId="2" xfId="0" applyFont="1" applyBorder="1" applyAlignment="1">
      <alignment horizontal="center" vertical="center" wrapText="1"/>
    </xf>
    <xf numFmtId="0" fontId="3" fillId="0" borderId="0" xfId="0" applyFont="1"/>
    <xf numFmtId="0" fontId="8" fillId="0" borderId="0" xfId="0" applyFont="1"/>
    <xf numFmtId="0" fontId="2" fillId="0" borderId="1" xfId="0" applyFont="1" applyBorder="1"/>
    <xf numFmtId="164" fontId="5" fillId="0" borderId="2" xfId="0" applyNumberFormat="1" applyFont="1" applyBorder="1" applyAlignment="1">
      <alignment horizontal="center" vertical="center" wrapText="1"/>
    </xf>
    <xf numFmtId="164" fontId="5" fillId="0" borderId="10" xfId="0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12" fillId="0" borderId="0" xfId="0" applyFont="1"/>
    <xf numFmtId="0" fontId="9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0" fontId="8" fillId="0" borderId="2" xfId="0" applyFont="1" applyBorder="1" applyAlignment="1">
      <alignment horizontal="center" vertical="top" wrapText="1"/>
    </xf>
    <xf numFmtId="0" fontId="5" fillId="0" borderId="0" xfId="0" applyFont="1"/>
    <xf numFmtId="0" fontId="8" fillId="0" borderId="0" xfId="0" applyFont="1" applyBorder="1" applyAlignment="1">
      <alignment horizontal="center" vertical="top" wrapText="1"/>
    </xf>
    <xf numFmtId="0" fontId="8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164" fontId="13" fillId="0" borderId="10" xfId="0" applyNumberFormat="1" applyFont="1" applyBorder="1" applyAlignment="1">
      <alignment horizontal="center" vertical="center" wrapText="1"/>
    </xf>
    <xf numFmtId="164" fontId="3" fillId="0" borderId="0" xfId="0" applyNumberFormat="1" applyFont="1" applyBorder="1" applyAlignment="1">
      <alignment vertical="top" wrapText="1"/>
    </xf>
    <xf numFmtId="164" fontId="3" fillId="0" borderId="2" xfId="0" applyNumberFormat="1" applyFont="1" applyBorder="1" applyAlignment="1">
      <alignment horizontal="center" vertical="center" wrapText="1"/>
    </xf>
    <xf numFmtId="164" fontId="3" fillId="0" borderId="10" xfId="0" applyNumberFormat="1" applyFont="1" applyBorder="1" applyAlignment="1">
      <alignment horizontal="center" vertical="center" wrapText="1"/>
    </xf>
    <xf numFmtId="164" fontId="1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wrapText="1"/>
    </xf>
    <xf numFmtId="49" fontId="0" fillId="0" borderId="2" xfId="0" applyNumberFormat="1" applyBorder="1" applyAlignment="1">
      <alignment horizontal="center" vertical="center"/>
    </xf>
    <xf numFmtId="0" fontId="5" fillId="0" borderId="7" xfId="0" applyFont="1" applyBorder="1" applyAlignment="1">
      <alignment vertical="center" wrapText="1"/>
    </xf>
    <xf numFmtId="49" fontId="5" fillId="0" borderId="2" xfId="0" applyNumberFormat="1" applyFont="1" applyBorder="1" applyAlignment="1">
      <alignment horizontal="center" vertical="center"/>
    </xf>
    <xf numFmtId="49" fontId="5" fillId="0" borderId="7" xfId="0" applyNumberFormat="1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vertical="center" wrapText="1"/>
    </xf>
    <xf numFmtId="0" fontId="5" fillId="0" borderId="4" xfId="0" applyFont="1" applyBorder="1" applyAlignment="1">
      <alignment wrapText="1"/>
    </xf>
    <xf numFmtId="0" fontId="5" fillId="0" borderId="9" xfId="0" applyFont="1" applyBorder="1" applyAlignment="1">
      <alignment wrapText="1"/>
    </xf>
    <xf numFmtId="0" fontId="11" fillId="0" borderId="9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2" fontId="10" fillId="0" borderId="2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10" fillId="0" borderId="4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2" fontId="13" fillId="0" borderId="0" xfId="0" applyNumberFormat="1" applyFont="1" applyBorder="1" applyAlignment="1">
      <alignment horizontal="center" vertical="center" wrapText="1"/>
    </xf>
    <xf numFmtId="2" fontId="13" fillId="0" borderId="2" xfId="0" applyNumberFormat="1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/>
    </xf>
    <xf numFmtId="2" fontId="5" fillId="0" borderId="10" xfId="0" applyNumberFormat="1" applyFont="1" applyBorder="1" applyAlignment="1">
      <alignment horizontal="center" vertical="center"/>
    </xf>
    <xf numFmtId="2" fontId="5" fillId="0" borderId="10" xfId="0" applyNumberFormat="1" applyFont="1" applyBorder="1" applyAlignment="1">
      <alignment horizontal="center" vertical="center" wrapText="1"/>
    </xf>
    <xf numFmtId="2" fontId="5" fillId="0" borderId="4" xfId="0" applyNumberFormat="1" applyFont="1" applyBorder="1" applyAlignment="1">
      <alignment horizontal="center" vertical="center" wrapText="1"/>
    </xf>
    <xf numFmtId="2" fontId="5" fillId="0" borderId="9" xfId="0" applyNumberFormat="1" applyFont="1" applyBorder="1" applyAlignment="1">
      <alignment horizontal="center" vertical="center" wrapText="1"/>
    </xf>
    <xf numFmtId="2" fontId="13" fillId="0" borderId="5" xfId="0" applyNumberFormat="1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top"/>
    </xf>
    <xf numFmtId="2" fontId="13" fillId="0" borderId="2" xfId="0" applyNumberFormat="1" applyFont="1" applyBorder="1" applyAlignment="1">
      <alignment horizontal="center" vertical="center"/>
    </xf>
    <xf numFmtId="2" fontId="5" fillId="0" borderId="0" xfId="0" applyNumberFormat="1" applyFont="1" applyBorder="1" applyAlignment="1">
      <alignment horizontal="center" vertical="center" wrapText="1"/>
    </xf>
    <xf numFmtId="2" fontId="5" fillId="0" borderId="5" xfId="0" applyNumberFormat="1" applyFont="1" applyBorder="1" applyAlignment="1">
      <alignment horizontal="center" vertical="center" wrapText="1"/>
    </xf>
    <xf numFmtId="2" fontId="6" fillId="0" borderId="2" xfId="0" applyNumberFormat="1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2" fontId="10" fillId="0" borderId="2" xfId="0" applyNumberFormat="1" applyFont="1" applyBorder="1" applyAlignment="1">
      <alignment horizontal="center" vertical="top" wrapText="1"/>
    </xf>
    <xf numFmtId="0" fontId="10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top" wrapText="1"/>
    </xf>
    <xf numFmtId="0" fontId="15" fillId="0" borderId="10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justify"/>
    </xf>
    <xf numFmtId="0" fontId="5" fillId="0" borderId="2" xfId="0" applyFont="1" applyBorder="1" applyAlignment="1">
      <alignment vertical="center" wrapText="1"/>
    </xf>
    <xf numFmtId="49" fontId="6" fillId="0" borderId="9" xfId="0" applyNumberFormat="1" applyFont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2" fontId="13" fillId="0" borderId="8" xfId="0" applyNumberFormat="1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top" wrapText="1"/>
    </xf>
    <xf numFmtId="0" fontId="10" fillId="0" borderId="10" xfId="0" applyFont="1" applyBorder="1" applyAlignment="1">
      <alignment horizontal="center" vertical="top" wrapText="1"/>
    </xf>
    <xf numFmtId="0" fontId="10" fillId="0" borderId="11" xfId="0" applyFont="1" applyBorder="1" applyAlignment="1">
      <alignment horizontal="center" vertical="top" wrapText="1"/>
    </xf>
    <xf numFmtId="49" fontId="10" fillId="0" borderId="9" xfId="0" applyNumberFormat="1" applyFont="1" applyBorder="1" applyAlignment="1">
      <alignment horizontal="center" vertical="center" wrapText="1"/>
    </xf>
    <xf numFmtId="49" fontId="5" fillId="0" borderId="10" xfId="0" applyNumberFormat="1" applyFont="1" applyBorder="1" applyAlignment="1">
      <alignment horizontal="center" vertical="center" wrapText="1"/>
    </xf>
    <xf numFmtId="49" fontId="5" fillId="0" borderId="11" xfId="0" applyNumberFormat="1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1" fillId="0" borderId="6" xfId="0" applyNumberFormat="1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 wrapText="1"/>
    </xf>
    <xf numFmtId="0" fontId="11" fillId="0" borderId="9" xfId="0" applyFont="1" applyBorder="1" applyAlignment="1">
      <alignment horizontal="left" vertical="center" wrapText="1"/>
    </xf>
    <xf numFmtId="0" fontId="11" fillId="0" borderId="10" xfId="0" applyFont="1" applyBorder="1" applyAlignment="1">
      <alignment horizontal="left" vertical="center" wrapText="1"/>
    </xf>
    <xf numFmtId="0" fontId="11" fillId="0" borderId="10" xfId="0" applyFont="1" applyBorder="1" applyAlignment="1">
      <alignment horizontal="left" wrapText="1"/>
    </xf>
    <xf numFmtId="0" fontId="11" fillId="0" borderId="11" xfId="0" applyFont="1" applyBorder="1" applyAlignment="1">
      <alignment horizontal="left" wrapText="1"/>
    </xf>
    <xf numFmtId="164" fontId="10" fillId="0" borderId="9" xfId="0" applyNumberFormat="1" applyFont="1" applyBorder="1" applyAlignment="1">
      <alignment horizontal="center" vertical="center" wrapText="1"/>
    </xf>
    <xf numFmtId="164" fontId="10" fillId="0" borderId="10" xfId="0" applyNumberFormat="1" applyFont="1" applyBorder="1" applyAlignment="1">
      <alignment horizontal="center" vertical="center" wrapText="1"/>
    </xf>
    <xf numFmtId="164" fontId="10" fillId="0" borderId="11" xfId="0" applyNumberFormat="1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vertical="center" wrapText="1"/>
    </xf>
    <xf numFmtId="0" fontId="7" fillId="0" borderId="8" xfId="0" applyFont="1" applyBorder="1" applyAlignment="1">
      <alignment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top" wrapText="1"/>
    </xf>
    <xf numFmtId="0" fontId="8" fillId="0" borderId="10" xfId="0" applyFont="1" applyBorder="1" applyAlignment="1">
      <alignment horizontal="center" vertical="top" wrapText="1"/>
    </xf>
    <xf numFmtId="49" fontId="13" fillId="0" borderId="6" xfId="0" applyNumberFormat="1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wrapText="1"/>
    </xf>
    <xf numFmtId="0" fontId="10" fillId="0" borderId="10" xfId="0" applyFont="1" applyBorder="1" applyAlignment="1">
      <alignment horizontal="center" wrapText="1"/>
    </xf>
    <xf numFmtId="0" fontId="0" fillId="0" borderId="10" xfId="0" applyFont="1" applyBorder="1" applyAlignment="1">
      <alignment horizontal="center" wrapText="1"/>
    </xf>
    <xf numFmtId="0" fontId="0" fillId="0" borderId="11" xfId="0" applyFont="1" applyBorder="1" applyAlignment="1">
      <alignment horizontal="center" wrapText="1"/>
    </xf>
    <xf numFmtId="0" fontId="9" fillId="0" borderId="0" xfId="0" applyFont="1" applyBorder="1" applyAlignment="1">
      <alignment horizontal="center" wrapText="1"/>
    </xf>
    <xf numFmtId="0" fontId="0" fillId="0" borderId="0" xfId="0" applyAlignment="1">
      <alignment horizont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wrapText="1"/>
    </xf>
    <xf numFmtId="0" fontId="11" fillId="0" borderId="11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8" xfId="0" applyBorder="1" applyAlignment="1">
      <alignment vertical="center" wrapText="1"/>
    </xf>
    <xf numFmtId="0" fontId="7" fillId="0" borderId="7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V100"/>
  <sheetViews>
    <sheetView tabSelected="1" workbookViewId="0">
      <selection activeCell="F84" sqref="F84"/>
    </sheetView>
  </sheetViews>
  <sheetFormatPr defaultRowHeight="14.5" x14ac:dyDescent="0.35"/>
  <cols>
    <col min="1" max="1" width="5.453125" customWidth="1"/>
    <col min="2" max="2" width="32.453125" customWidth="1"/>
    <col min="3" max="3" width="12.453125" customWidth="1"/>
    <col min="4" max="4" width="11.453125" customWidth="1"/>
    <col min="5" max="5" width="10.81640625" customWidth="1"/>
    <col min="6" max="6" width="14.7265625" customWidth="1"/>
    <col min="7" max="7" width="9.453125" customWidth="1"/>
    <col min="8" max="8" width="12.1796875" customWidth="1"/>
    <col min="9" max="10" width="9.26953125" bestFit="1" customWidth="1"/>
    <col min="11" max="11" width="10.81640625" customWidth="1"/>
    <col min="12" max="12" width="7.81640625" customWidth="1"/>
    <col min="13" max="13" width="10.54296875" customWidth="1"/>
    <col min="14" max="14" width="9.26953125" bestFit="1" customWidth="1"/>
    <col min="15" max="15" width="10.7265625" customWidth="1"/>
    <col min="16" max="16" width="10.26953125" customWidth="1"/>
    <col min="17" max="17" width="8.1796875" customWidth="1"/>
  </cols>
  <sheetData>
    <row r="2" spans="1:17" ht="18" x14ac:dyDescent="0.4">
      <c r="E2" s="85" t="s">
        <v>48</v>
      </c>
      <c r="F2" s="85"/>
      <c r="G2" s="85"/>
      <c r="H2" s="85"/>
      <c r="I2" s="85"/>
      <c r="J2" s="85"/>
      <c r="K2" s="85"/>
    </row>
    <row r="3" spans="1:17" ht="15.5" x14ac:dyDescent="0.35">
      <c r="F3" s="86" t="s">
        <v>49</v>
      </c>
      <c r="G3" s="86"/>
      <c r="H3" s="86"/>
      <c r="I3" s="86"/>
      <c r="J3" s="86"/>
      <c r="K3" s="5"/>
      <c r="N3" s="5"/>
      <c r="O3" s="4"/>
    </row>
    <row r="4" spans="1:17" ht="18" x14ac:dyDescent="0.4">
      <c r="J4" s="1"/>
    </row>
    <row r="5" spans="1:17" ht="18" x14ac:dyDescent="0.4">
      <c r="D5" s="84" t="s">
        <v>27</v>
      </c>
      <c r="E5" s="84"/>
      <c r="F5" s="84"/>
      <c r="G5" s="84"/>
      <c r="H5" s="84"/>
      <c r="I5" s="84"/>
      <c r="J5" s="84"/>
      <c r="K5" s="84"/>
      <c r="L5" s="84"/>
      <c r="M5" s="84"/>
      <c r="N5" s="10"/>
      <c r="O5" s="10"/>
      <c r="P5" s="10"/>
    </row>
    <row r="6" spans="1:17" x14ac:dyDescent="0.35">
      <c r="F6" s="86" t="s">
        <v>50</v>
      </c>
      <c r="G6" s="86"/>
      <c r="H6" s="86"/>
      <c r="I6" s="86"/>
      <c r="J6" s="86"/>
      <c r="K6" s="86"/>
    </row>
    <row r="7" spans="1:17" ht="18" x14ac:dyDescent="0.4">
      <c r="F7" s="85" t="s">
        <v>87</v>
      </c>
      <c r="G7" s="85"/>
      <c r="H7" s="85"/>
      <c r="I7" s="85"/>
      <c r="J7" s="85"/>
    </row>
    <row r="8" spans="1:17" ht="15.5" x14ac:dyDescent="0.35">
      <c r="H8" s="86" t="s">
        <v>80</v>
      </c>
      <c r="I8" s="86"/>
      <c r="Q8" s="22"/>
    </row>
    <row r="9" spans="1:17" ht="18" x14ac:dyDescent="0.4">
      <c r="C9" s="83" t="s">
        <v>72</v>
      </c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</row>
    <row r="10" spans="1:17" x14ac:dyDescent="0.35">
      <c r="D10" s="82" t="s">
        <v>51</v>
      </c>
      <c r="E10" s="82"/>
      <c r="F10" s="82"/>
      <c r="G10" s="82"/>
      <c r="H10" s="82"/>
      <c r="I10" s="82"/>
      <c r="J10" s="82"/>
      <c r="K10" s="82"/>
      <c r="L10" s="82"/>
      <c r="M10" s="82"/>
      <c r="N10" s="82"/>
    </row>
    <row r="11" spans="1:17" ht="16.5" customHeight="1" x14ac:dyDescent="0.35">
      <c r="I11" s="2"/>
      <c r="Q11" s="22"/>
    </row>
    <row r="12" spans="1:17" ht="17.25" customHeight="1" x14ac:dyDescent="0.35">
      <c r="A12" s="100" t="s">
        <v>14</v>
      </c>
      <c r="B12" s="103" t="s">
        <v>3</v>
      </c>
      <c r="C12" s="106" t="s">
        <v>53</v>
      </c>
      <c r="D12" s="107"/>
      <c r="E12" s="107"/>
      <c r="F12" s="107"/>
      <c r="G12" s="107"/>
      <c r="H12" s="106" t="s">
        <v>52</v>
      </c>
      <c r="I12" s="107"/>
      <c r="J12" s="107"/>
      <c r="K12" s="107"/>
      <c r="L12" s="107"/>
      <c r="M12" s="106" t="s">
        <v>15</v>
      </c>
      <c r="N12" s="107"/>
      <c r="O12" s="107"/>
      <c r="P12" s="107"/>
      <c r="Q12" s="108"/>
    </row>
    <row r="13" spans="1:17" ht="33.75" customHeight="1" x14ac:dyDescent="0.35">
      <c r="A13" s="101"/>
      <c r="B13" s="104"/>
      <c r="C13" s="103" t="s">
        <v>1</v>
      </c>
      <c r="D13" s="109" t="s">
        <v>18</v>
      </c>
      <c r="E13" s="110"/>
      <c r="F13" s="110"/>
      <c r="G13" s="110"/>
      <c r="H13" s="103" t="s">
        <v>1</v>
      </c>
      <c r="I13" s="109" t="s">
        <v>18</v>
      </c>
      <c r="J13" s="110"/>
      <c r="K13" s="110"/>
      <c r="L13" s="110"/>
      <c r="M13" s="103" t="s">
        <v>1</v>
      </c>
      <c r="N13" s="106" t="s">
        <v>18</v>
      </c>
      <c r="O13" s="107"/>
      <c r="P13" s="107"/>
      <c r="Q13" s="108"/>
    </row>
    <row r="14" spans="1:17" ht="93" customHeight="1" x14ac:dyDescent="0.35">
      <c r="A14" s="102"/>
      <c r="B14" s="105"/>
      <c r="C14" s="105"/>
      <c r="D14" s="25" t="s">
        <v>4</v>
      </c>
      <c r="E14" s="23" t="s">
        <v>19</v>
      </c>
      <c r="F14" s="23" t="s">
        <v>16</v>
      </c>
      <c r="G14" s="25" t="s">
        <v>5</v>
      </c>
      <c r="H14" s="105"/>
      <c r="I14" s="25" t="s">
        <v>4</v>
      </c>
      <c r="J14" s="23" t="s">
        <v>19</v>
      </c>
      <c r="K14" s="23" t="s">
        <v>16</v>
      </c>
      <c r="L14" s="25" t="s">
        <v>5</v>
      </c>
      <c r="M14" s="105"/>
      <c r="N14" s="19" t="s">
        <v>4</v>
      </c>
      <c r="O14" s="26" t="s">
        <v>19</v>
      </c>
      <c r="P14" s="26" t="s">
        <v>16</v>
      </c>
      <c r="Q14" s="26" t="s">
        <v>5</v>
      </c>
    </row>
    <row r="15" spans="1:17" ht="12" customHeight="1" x14ac:dyDescent="0.35">
      <c r="A15" s="69">
        <v>1</v>
      </c>
      <c r="B15" s="69">
        <v>2</v>
      </c>
      <c r="C15" s="69">
        <v>3</v>
      </c>
      <c r="D15" s="69">
        <v>4</v>
      </c>
      <c r="E15" s="69">
        <v>5</v>
      </c>
      <c r="F15" s="69">
        <v>6</v>
      </c>
      <c r="G15" s="69">
        <v>7</v>
      </c>
      <c r="H15" s="69">
        <v>8</v>
      </c>
      <c r="I15" s="69">
        <v>9</v>
      </c>
      <c r="J15" s="70">
        <v>10</v>
      </c>
      <c r="K15" s="69">
        <v>11</v>
      </c>
      <c r="L15" s="70">
        <v>12</v>
      </c>
      <c r="M15" s="69">
        <v>13</v>
      </c>
      <c r="N15" s="70">
        <v>14</v>
      </c>
      <c r="O15" s="69">
        <v>15</v>
      </c>
      <c r="P15" s="70">
        <v>16</v>
      </c>
      <c r="Q15" s="69">
        <v>17</v>
      </c>
    </row>
    <row r="16" spans="1:17" ht="21" customHeight="1" x14ac:dyDescent="0.35">
      <c r="A16" s="76" t="s">
        <v>88</v>
      </c>
      <c r="B16" s="77"/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77"/>
      <c r="N16" s="77"/>
      <c r="O16" s="77"/>
      <c r="P16" s="77"/>
      <c r="Q16" s="78"/>
    </row>
    <row r="17" spans="1:22" ht="19.5" customHeight="1" x14ac:dyDescent="0.35">
      <c r="A17" s="123" t="s">
        <v>8</v>
      </c>
      <c r="B17" s="125" t="s">
        <v>74</v>
      </c>
      <c r="C17" s="126"/>
      <c r="D17" s="126"/>
      <c r="E17" s="126"/>
      <c r="F17" s="126"/>
      <c r="G17" s="126"/>
      <c r="H17" s="127"/>
      <c r="I17" s="127"/>
      <c r="J17" s="127"/>
      <c r="K17" s="127"/>
      <c r="L17" s="127"/>
      <c r="M17" s="127"/>
      <c r="N17" s="127"/>
      <c r="O17" s="127"/>
      <c r="P17" s="127"/>
      <c r="Q17" s="128"/>
      <c r="V17" s="30"/>
    </row>
    <row r="18" spans="1:22" ht="16.5" customHeight="1" x14ac:dyDescent="0.35">
      <c r="A18" s="124"/>
      <c r="B18" s="36" t="s">
        <v>28</v>
      </c>
      <c r="C18" s="50">
        <f t="shared" ref="C18:Q18" si="0">SUM(C19:C21)</f>
        <v>3094.9</v>
      </c>
      <c r="D18" s="52">
        <f t="shared" si="0"/>
        <v>532.70000000000005</v>
      </c>
      <c r="E18" s="52">
        <f t="shared" si="0"/>
        <v>944.1</v>
      </c>
      <c r="F18" s="52">
        <f t="shared" si="0"/>
        <v>1618.1</v>
      </c>
      <c r="G18" s="52">
        <f t="shared" si="0"/>
        <v>0</v>
      </c>
      <c r="H18" s="51">
        <f t="shared" si="0"/>
        <v>3049.9</v>
      </c>
      <c r="I18" s="52">
        <f t="shared" si="0"/>
        <v>532.70000000000005</v>
      </c>
      <c r="J18" s="52">
        <f t="shared" si="0"/>
        <v>944.1</v>
      </c>
      <c r="K18" s="52">
        <f t="shared" si="0"/>
        <v>1573.1</v>
      </c>
      <c r="L18" s="52">
        <f t="shared" si="0"/>
        <v>0</v>
      </c>
      <c r="M18" s="51">
        <f t="shared" si="0"/>
        <v>3049.9</v>
      </c>
      <c r="N18" s="52">
        <f t="shared" si="0"/>
        <v>532.70000000000005</v>
      </c>
      <c r="O18" s="52">
        <f t="shared" si="0"/>
        <v>944.1</v>
      </c>
      <c r="P18" s="52">
        <f t="shared" si="0"/>
        <v>1573.1</v>
      </c>
      <c r="Q18" s="52">
        <f t="shared" si="0"/>
        <v>0</v>
      </c>
    </row>
    <row r="19" spans="1:22" ht="39.5" x14ac:dyDescent="0.35">
      <c r="A19" s="35" t="s">
        <v>30</v>
      </c>
      <c r="B19" s="34" t="s">
        <v>29</v>
      </c>
      <c r="C19" s="52">
        <f>SUM(D19:G19)</f>
        <v>45</v>
      </c>
      <c r="D19" s="52"/>
      <c r="E19" s="52"/>
      <c r="F19" s="52">
        <v>45</v>
      </c>
      <c r="G19" s="52"/>
      <c r="H19" s="53">
        <f>SUM(I19:L19)</f>
        <v>0</v>
      </c>
      <c r="I19" s="53"/>
      <c r="J19" s="53"/>
      <c r="K19" s="53">
        <v>0</v>
      </c>
      <c r="L19" s="53"/>
      <c r="M19" s="53">
        <f>SUM(N19:Q19)</f>
        <v>0</v>
      </c>
      <c r="N19" s="53"/>
      <c r="O19" s="53"/>
      <c r="P19" s="53">
        <v>0</v>
      </c>
      <c r="Q19" s="59"/>
    </row>
    <row r="20" spans="1:22" ht="26.5" x14ac:dyDescent="0.35">
      <c r="A20" s="35" t="s">
        <v>31</v>
      </c>
      <c r="B20" s="34" t="s">
        <v>32</v>
      </c>
      <c r="C20" s="52">
        <f t="shared" ref="C20:C21" si="1">SUM(D20:G20)</f>
        <v>2459.9</v>
      </c>
      <c r="D20" s="52">
        <v>532.70000000000005</v>
      </c>
      <c r="E20" s="52">
        <v>414.1</v>
      </c>
      <c r="F20" s="52">
        <v>1513.1</v>
      </c>
      <c r="G20" s="52"/>
      <c r="H20" s="52">
        <f t="shared" ref="H20" si="2">SUM(I20:L20)</f>
        <v>2459.9</v>
      </c>
      <c r="I20" s="52">
        <v>532.70000000000005</v>
      </c>
      <c r="J20" s="52">
        <v>414.1</v>
      </c>
      <c r="K20" s="52">
        <v>1513.1</v>
      </c>
      <c r="L20" s="53"/>
      <c r="M20" s="52">
        <f t="shared" ref="M20" si="3">SUM(N20:Q20)</f>
        <v>2459.9</v>
      </c>
      <c r="N20" s="52">
        <v>532.70000000000005</v>
      </c>
      <c r="O20" s="52">
        <v>414.1</v>
      </c>
      <c r="P20" s="52">
        <v>1513.1</v>
      </c>
      <c r="Q20" s="59"/>
    </row>
    <row r="21" spans="1:22" ht="26.5" x14ac:dyDescent="0.35">
      <c r="A21" s="35" t="s">
        <v>75</v>
      </c>
      <c r="B21" s="34" t="s">
        <v>76</v>
      </c>
      <c r="C21" s="52">
        <f t="shared" si="1"/>
        <v>590</v>
      </c>
      <c r="D21" s="52"/>
      <c r="E21" s="52">
        <v>530</v>
      </c>
      <c r="F21" s="52">
        <v>60</v>
      </c>
      <c r="G21" s="52"/>
      <c r="H21" s="53">
        <f t="shared" ref="H21" si="4">SUM(I21:L21)</f>
        <v>590</v>
      </c>
      <c r="I21" s="53"/>
      <c r="J21" s="53">
        <v>530</v>
      </c>
      <c r="K21" s="53">
        <v>60</v>
      </c>
      <c r="L21" s="53"/>
      <c r="M21" s="53">
        <f t="shared" ref="M21" si="5">SUM(N21:Q21)</f>
        <v>590</v>
      </c>
      <c r="N21" s="53"/>
      <c r="O21" s="53">
        <v>530</v>
      </c>
      <c r="P21" s="53">
        <v>60</v>
      </c>
      <c r="Q21" s="59"/>
    </row>
    <row r="22" spans="1:22" ht="45" customHeight="1" x14ac:dyDescent="0.35">
      <c r="A22" s="87" t="s">
        <v>9</v>
      </c>
      <c r="B22" s="76" t="s">
        <v>57</v>
      </c>
      <c r="C22" s="77"/>
      <c r="D22" s="77"/>
      <c r="E22" s="77"/>
      <c r="F22" s="77"/>
      <c r="G22" s="77"/>
      <c r="H22" s="127"/>
      <c r="I22" s="127"/>
      <c r="J22" s="127"/>
      <c r="K22" s="127"/>
      <c r="L22" s="127"/>
      <c r="M22" s="127"/>
      <c r="N22" s="127"/>
      <c r="O22" s="127"/>
      <c r="P22" s="127"/>
      <c r="Q22" s="128"/>
    </row>
    <row r="23" spans="1:22" ht="25.5" customHeight="1" x14ac:dyDescent="0.35">
      <c r="A23" s="129"/>
      <c r="B23" s="40" t="s">
        <v>28</v>
      </c>
      <c r="C23" s="50">
        <f>SUM(C24:C30)</f>
        <v>101949.9</v>
      </c>
      <c r="D23" s="52">
        <f>SUM(D24:D30)</f>
        <v>0</v>
      </c>
      <c r="E23" s="52">
        <f t="shared" ref="E23:G23" si="6">SUM(E24:E30)</f>
        <v>21654.799999999999</v>
      </c>
      <c r="F23" s="52">
        <f t="shared" si="6"/>
        <v>70857.999999999985</v>
      </c>
      <c r="G23" s="52">
        <f t="shared" si="6"/>
        <v>9437.1</v>
      </c>
      <c r="H23" s="50">
        <f>SUM(H24:H30)</f>
        <v>101310.9</v>
      </c>
      <c r="I23" s="52">
        <f t="shared" ref="I23" si="7">SUM(I24:I30)</f>
        <v>0</v>
      </c>
      <c r="J23" s="52">
        <f t="shared" ref="J23" si="8">SUM(J24:J30)</f>
        <v>21654.799999999999</v>
      </c>
      <c r="K23" s="52">
        <f t="shared" ref="K23" si="9">SUM(K24:K30)</f>
        <v>70857.999999999985</v>
      </c>
      <c r="L23" s="52">
        <f t="shared" ref="L23" si="10">SUM(L24:L30)</f>
        <v>8798.1</v>
      </c>
      <c r="M23" s="50">
        <f>SUM(M24:M30)</f>
        <v>101310.9</v>
      </c>
      <c r="N23" s="52">
        <f t="shared" ref="N23" si="11">SUM(N24:N30)</f>
        <v>0</v>
      </c>
      <c r="O23" s="52">
        <f t="shared" ref="O23" si="12">SUM(O24:O30)</f>
        <v>21654.799999999999</v>
      </c>
      <c r="P23" s="52">
        <f t="shared" ref="P23" si="13">SUM(P24:P30)</f>
        <v>70857.999999999985</v>
      </c>
      <c r="Q23" s="52">
        <f t="shared" ref="Q23" si="14">SUM(Q24:Q30)</f>
        <v>8798.1</v>
      </c>
    </row>
    <row r="24" spans="1:22" ht="26.5" x14ac:dyDescent="0.35">
      <c r="A24" s="35" t="s">
        <v>23</v>
      </c>
      <c r="B24" s="34" t="s">
        <v>58</v>
      </c>
      <c r="C24" s="52">
        <f t="shared" ref="C24:C29" si="15">SUM(D24:G24)</f>
        <v>17262.8</v>
      </c>
      <c r="D24" s="52"/>
      <c r="E24" s="52"/>
      <c r="F24" s="52">
        <v>16562.8</v>
      </c>
      <c r="G24" s="52">
        <v>700</v>
      </c>
      <c r="H24" s="53">
        <f>SUM(I24:L24)</f>
        <v>17198.8</v>
      </c>
      <c r="I24" s="52"/>
      <c r="J24" s="52"/>
      <c r="K24" s="52">
        <v>16562.8</v>
      </c>
      <c r="L24" s="52">
        <v>636</v>
      </c>
      <c r="M24" s="53">
        <f>SUM(N24:Q24)</f>
        <v>17198.8</v>
      </c>
      <c r="N24" s="52"/>
      <c r="O24" s="52"/>
      <c r="P24" s="52">
        <v>16562.8</v>
      </c>
      <c r="Q24" s="52">
        <v>636</v>
      </c>
    </row>
    <row r="25" spans="1:22" ht="26.5" x14ac:dyDescent="0.35">
      <c r="A25" s="35" t="s">
        <v>24</v>
      </c>
      <c r="B25" s="34" t="s">
        <v>33</v>
      </c>
      <c r="C25" s="52">
        <f t="shared" si="15"/>
        <v>2245.6</v>
      </c>
      <c r="D25" s="52"/>
      <c r="E25" s="52"/>
      <c r="F25" s="52">
        <v>2120.6</v>
      </c>
      <c r="G25" s="52">
        <v>125</v>
      </c>
      <c r="H25" s="53">
        <f t="shared" ref="H25:H29" si="16">SUM(I25:L25)</f>
        <v>2208.6</v>
      </c>
      <c r="I25" s="52"/>
      <c r="J25" s="52"/>
      <c r="K25" s="52">
        <v>2120.6</v>
      </c>
      <c r="L25" s="52">
        <v>88</v>
      </c>
      <c r="M25" s="53">
        <f t="shared" ref="M25:M29" si="17">SUM(N25:Q25)</f>
        <v>2208.6</v>
      </c>
      <c r="N25" s="52"/>
      <c r="O25" s="52"/>
      <c r="P25" s="52">
        <v>2120.6</v>
      </c>
      <c r="Q25" s="52">
        <v>88</v>
      </c>
    </row>
    <row r="26" spans="1:22" ht="39.5" x14ac:dyDescent="0.35">
      <c r="A26" s="35" t="s">
        <v>25</v>
      </c>
      <c r="B26" s="34" t="s">
        <v>59</v>
      </c>
      <c r="C26" s="52">
        <f t="shared" si="15"/>
        <v>43492.1</v>
      </c>
      <c r="D26" s="52"/>
      <c r="E26" s="52"/>
      <c r="F26" s="52">
        <v>35862.1</v>
      </c>
      <c r="G26" s="52">
        <v>7630</v>
      </c>
      <c r="H26" s="53">
        <f t="shared" si="16"/>
        <v>43176.6</v>
      </c>
      <c r="I26" s="52"/>
      <c r="J26" s="52"/>
      <c r="K26" s="52">
        <v>35862.1</v>
      </c>
      <c r="L26" s="52">
        <v>7314.5</v>
      </c>
      <c r="M26" s="53">
        <f t="shared" si="17"/>
        <v>43176.6</v>
      </c>
      <c r="N26" s="52"/>
      <c r="O26" s="52"/>
      <c r="P26" s="52">
        <v>35862.1</v>
      </c>
      <c r="Q26" s="52">
        <v>7314.5</v>
      </c>
    </row>
    <row r="27" spans="1:22" ht="52.5" x14ac:dyDescent="0.35">
      <c r="A27" s="35" t="s">
        <v>26</v>
      </c>
      <c r="B27" s="34" t="s">
        <v>60</v>
      </c>
      <c r="C27" s="52">
        <f t="shared" si="15"/>
        <v>11660.2</v>
      </c>
      <c r="D27" s="52"/>
      <c r="E27" s="52"/>
      <c r="F27" s="52">
        <v>10938.1</v>
      </c>
      <c r="G27" s="52">
        <v>722.1</v>
      </c>
      <c r="H27" s="53">
        <f t="shared" si="16"/>
        <v>11532.1</v>
      </c>
      <c r="I27" s="52"/>
      <c r="J27" s="52"/>
      <c r="K27" s="52">
        <v>10938.1</v>
      </c>
      <c r="L27" s="52">
        <v>594</v>
      </c>
      <c r="M27" s="53">
        <f t="shared" si="17"/>
        <v>11532.1</v>
      </c>
      <c r="N27" s="52"/>
      <c r="O27" s="52"/>
      <c r="P27" s="52">
        <v>10938.1</v>
      </c>
      <c r="Q27" s="52">
        <v>594</v>
      </c>
    </row>
    <row r="28" spans="1:22" ht="65.5" x14ac:dyDescent="0.35">
      <c r="A28" s="35" t="s">
        <v>61</v>
      </c>
      <c r="B28" s="34" t="s">
        <v>37</v>
      </c>
      <c r="C28" s="52">
        <f t="shared" si="15"/>
        <v>1893.8</v>
      </c>
      <c r="D28" s="52"/>
      <c r="E28" s="52"/>
      <c r="F28" s="52">
        <v>1633.8</v>
      </c>
      <c r="G28" s="52">
        <v>260</v>
      </c>
      <c r="H28" s="53">
        <f t="shared" si="16"/>
        <v>1799.3999999999999</v>
      </c>
      <c r="I28" s="52"/>
      <c r="J28" s="52"/>
      <c r="K28" s="52">
        <v>1633.8</v>
      </c>
      <c r="L28" s="52">
        <v>165.6</v>
      </c>
      <c r="M28" s="53">
        <f t="shared" si="17"/>
        <v>1799.3999999999999</v>
      </c>
      <c r="N28" s="52"/>
      <c r="O28" s="52"/>
      <c r="P28" s="52">
        <v>1633.8</v>
      </c>
      <c r="Q28" s="52">
        <v>165.6</v>
      </c>
    </row>
    <row r="29" spans="1:22" ht="78.5" x14ac:dyDescent="0.35">
      <c r="A29" s="35" t="s">
        <v>69</v>
      </c>
      <c r="B29" s="34" t="s">
        <v>70</v>
      </c>
      <c r="C29" s="52">
        <f t="shared" si="15"/>
        <v>2104.1999999999998</v>
      </c>
      <c r="D29" s="52"/>
      <c r="E29" s="52"/>
      <c r="F29" s="52">
        <v>2104.1999999999998</v>
      </c>
      <c r="G29" s="52"/>
      <c r="H29" s="53">
        <f t="shared" si="16"/>
        <v>2104.1999999999998</v>
      </c>
      <c r="I29" s="52"/>
      <c r="J29" s="52"/>
      <c r="K29" s="52">
        <v>2104.1999999999998</v>
      </c>
      <c r="L29" s="52"/>
      <c r="M29" s="53">
        <f t="shared" si="17"/>
        <v>2104.1999999999998</v>
      </c>
      <c r="N29" s="52"/>
      <c r="O29" s="52"/>
      <c r="P29" s="52">
        <v>2104.1999999999998</v>
      </c>
      <c r="Q29" s="52"/>
    </row>
    <row r="30" spans="1:22" ht="78.5" x14ac:dyDescent="0.35">
      <c r="A30" s="35" t="s">
        <v>77</v>
      </c>
      <c r="B30" s="34" t="s">
        <v>78</v>
      </c>
      <c r="C30" s="52">
        <f t="shared" ref="C30" si="18">SUM(D30:G30)</f>
        <v>23291.200000000001</v>
      </c>
      <c r="D30" s="52"/>
      <c r="E30" s="52">
        <v>21654.799999999999</v>
      </c>
      <c r="F30" s="52">
        <v>1636.4</v>
      </c>
      <c r="G30" s="52"/>
      <c r="H30" s="53">
        <f t="shared" ref="H30" si="19">SUM(I30:L30)</f>
        <v>23291.200000000001</v>
      </c>
      <c r="I30" s="52"/>
      <c r="J30" s="52">
        <v>21654.799999999999</v>
      </c>
      <c r="K30" s="52">
        <v>1636.4</v>
      </c>
      <c r="L30" s="52"/>
      <c r="M30" s="53">
        <f t="shared" ref="M30" si="20">SUM(N30:Q30)</f>
        <v>23291.200000000001</v>
      </c>
      <c r="N30" s="52"/>
      <c r="O30" s="52">
        <v>21654.799999999999</v>
      </c>
      <c r="P30" s="52">
        <v>1636.4</v>
      </c>
      <c r="Q30" s="52"/>
    </row>
    <row r="31" spans="1:22" ht="32.25" customHeight="1" x14ac:dyDescent="0.35">
      <c r="A31" s="87" t="s">
        <v>10</v>
      </c>
      <c r="B31" s="113" t="s">
        <v>79</v>
      </c>
      <c r="C31" s="114"/>
      <c r="D31" s="114"/>
      <c r="E31" s="114"/>
      <c r="F31" s="114"/>
      <c r="G31" s="114"/>
      <c r="H31" s="115"/>
      <c r="I31" s="115"/>
      <c r="J31" s="115"/>
      <c r="K31" s="115"/>
      <c r="L31" s="115"/>
      <c r="M31" s="115"/>
      <c r="N31" s="115"/>
      <c r="O31" s="115"/>
      <c r="P31" s="115"/>
      <c r="Q31" s="116"/>
    </row>
    <row r="32" spans="1:22" ht="17.25" customHeight="1" x14ac:dyDescent="0.35">
      <c r="A32" s="88"/>
      <c r="B32" s="40" t="s">
        <v>28</v>
      </c>
      <c r="C32" s="51">
        <f t="shared" ref="C32:Q32" si="21">SUM(C33:C36)</f>
        <v>395.9</v>
      </c>
      <c r="D32" s="52">
        <f t="shared" si="21"/>
        <v>312</v>
      </c>
      <c r="E32" s="52">
        <f t="shared" si="21"/>
        <v>47.400000000000006</v>
      </c>
      <c r="F32" s="52">
        <f t="shared" si="21"/>
        <v>36.5</v>
      </c>
      <c r="G32" s="52">
        <f t="shared" si="21"/>
        <v>0</v>
      </c>
      <c r="H32" s="51">
        <f t="shared" si="21"/>
        <v>395.9</v>
      </c>
      <c r="I32" s="52">
        <f t="shared" si="21"/>
        <v>312</v>
      </c>
      <c r="J32" s="52">
        <f t="shared" si="21"/>
        <v>47.400000000000006</v>
      </c>
      <c r="K32" s="52">
        <f t="shared" si="21"/>
        <v>36.5</v>
      </c>
      <c r="L32" s="52">
        <f t="shared" si="21"/>
        <v>0</v>
      </c>
      <c r="M32" s="51">
        <f t="shared" si="21"/>
        <v>395.9</v>
      </c>
      <c r="N32" s="52">
        <f t="shared" si="21"/>
        <v>312</v>
      </c>
      <c r="O32" s="52">
        <f t="shared" si="21"/>
        <v>47.400000000000006</v>
      </c>
      <c r="P32" s="52">
        <f t="shared" si="21"/>
        <v>36.5</v>
      </c>
      <c r="Q32" s="52">
        <f t="shared" si="21"/>
        <v>0</v>
      </c>
    </row>
    <row r="33" spans="1:17" ht="52.5" customHeight="1" x14ac:dyDescent="0.35">
      <c r="A33" s="37" t="s">
        <v>34</v>
      </c>
      <c r="B33" s="34" t="s">
        <v>62</v>
      </c>
      <c r="C33" s="52">
        <f>SUM(D33:G33)</f>
        <v>76.400000000000006</v>
      </c>
      <c r="D33" s="52">
        <v>6.2</v>
      </c>
      <c r="E33" s="55">
        <v>35.1</v>
      </c>
      <c r="F33" s="52">
        <v>35.1</v>
      </c>
      <c r="G33" s="52"/>
      <c r="H33" s="54">
        <f>SUM(I33:L33)</f>
        <v>76.400000000000006</v>
      </c>
      <c r="I33" s="52">
        <v>6.2</v>
      </c>
      <c r="J33" s="55">
        <v>35.1</v>
      </c>
      <c r="K33" s="52">
        <v>35.1</v>
      </c>
      <c r="L33" s="52"/>
      <c r="M33" s="53">
        <f>SUM(N33:Q33)</f>
        <v>76.400000000000006</v>
      </c>
      <c r="N33" s="52">
        <v>6.2</v>
      </c>
      <c r="O33" s="55">
        <v>35.1</v>
      </c>
      <c r="P33" s="52">
        <v>35.1</v>
      </c>
      <c r="Q33" s="52"/>
    </row>
    <row r="34" spans="1:17" ht="39.5" x14ac:dyDescent="0.35">
      <c r="A34" s="38" t="s">
        <v>35</v>
      </c>
      <c r="B34" s="41" t="s">
        <v>38</v>
      </c>
      <c r="C34" s="52">
        <f>SUM(D34:G34)</f>
        <v>200</v>
      </c>
      <c r="D34" s="56">
        <v>200</v>
      </c>
      <c r="E34" s="56"/>
      <c r="F34" s="56"/>
      <c r="G34" s="56"/>
      <c r="H34" s="53">
        <f t="shared" ref="H34:H36" si="22">SUM(I34:L34)</f>
        <v>200</v>
      </c>
      <c r="I34" s="56">
        <v>200</v>
      </c>
      <c r="J34" s="56"/>
      <c r="K34" s="56"/>
      <c r="L34" s="56"/>
      <c r="M34" s="53">
        <f t="shared" ref="M34:M36" si="23">SUM(N34:Q34)</f>
        <v>200</v>
      </c>
      <c r="N34" s="56">
        <v>200</v>
      </c>
      <c r="O34" s="56"/>
      <c r="P34" s="56"/>
      <c r="Q34" s="56"/>
    </row>
    <row r="35" spans="1:17" ht="52.5" customHeight="1" x14ac:dyDescent="0.35">
      <c r="A35" s="39" t="s">
        <v>36</v>
      </c>
      <c r="B35" s="42" t="s">
        <v>39</v>
      </c>
      <c r="C35" s="52">
        <f t="shared" ref="C35:C36" si="24">SUM(D35:G35)</f>
        <v>100</v>
      </c>
      <c r="D35" s="57">
        <v>100</v>
      </c>
      <c r="E35" s="57"/>
      <c r="F35" s="57"/>
      <c r="G35" s="57"/>
      <c r="H35" s="53">
        <f t="shared" si="22"/>
        <v>100</v>
      </c>
      <c r="I35" s="57">
        <v>100</v>
      </c>
      <c r="J35" s="57"/>
      <c r="K35" s="57"/>
      <c r="L35" s="57"/>
      <c r="M35" s="53">
        <f t="shared" si="23"/>
        <v>100</v>
      </c>
      <c r="N35" s="57">
        <v>100</v>
      </c>
      <c r="O35" s="57"/>
      <c r="P35" s="57"/>
      <c r="Q35" s="57"/>
    </row>
    <row r="36" spans="1:17" ht="77.25" customHeight="1" x14ac:dyDescent="0.35">
      <c r="A36" s="37" t="s">
        <v>40</v>
      </c>
      <c r="B36" s="42" t="s">
        <v>63</v>
      </c>
      <c r="C36" s="52">
        <f t="shared" si="24"/>
        <v>19.5</v>
      </c>
      <c r="D36" s="57">
        <v>5.8</v>
      </c>
      <c r="E36" s="57">
        <v>12.3</v>
      </c>
      <c r="F36" s="57">
        <v>1.4</v>
      </c>
      <c r="G36" s="57"/>
      <c r="H36" s="53">
        <f t="shared" si="22"/>
        <v>19.5</v>
      </c>
      <c r="I36" s="57">
        <v>5.8</v>
      </c>
      <c r="J36" s="57">
        <v>12.3</v>
      </c>
      <c r="K36" s="57">
        <v>1.4</v>
      </c>
      <c r="L36" s="57"/>
      <c r="M36" s="53">
        <f t="shared" si="23"/>
        <v>19.5</v>
      </c>
      <c r="N36" s="57">
        <v>5.8</v>
      </c>
      <c r="O36" s="57">
        <v>12.3</v>
      </c>
      <c r="P36" s="57">
        <v>1.4</v>
      </c>
      <c r="Q36" s="57"/>
    </row>
    <row r="37" spans="1:17" ht="18.75" customHeight="1" x14ac:dyDescent="0.35">
      <c r="A37" s="111" t="s">
        <v>11</v>
      </c>
      <c r="B37" s="113" t="s">
        <v>64</v>
      </c>
      <c r="C37" s="114"/>
      <c r="D37" s="114"/>
      <c r="E37" s="114"/>
      <c r="F37" s="114"/>
      <c r="G37" s="114"/>
      <c r="H37" s="115"/>
      <c r="I37" s="115"/>
      <c r="J37" s="115"/>
      <c r="K37" s="115"/>
      <c r="L37" s="115"/>
      <c r="M37" s="115"/>
      <c r="N37" s="115"/>
      <c r="O37" s="115"/>
      <c r="P37" s="115"/>
      <c r="Q37" s="116"/>
    </row>
    <row r="38" spans="1:17" ht="12.75" customHeight="1" x14ac:dyDescent="0.35">
      <c r="A38" s="112"/>
      <c r="B38" s="40" t="s">
        <v>28</v>
      </c>
      <c r="C38" s="58">
        <f>SUM(C39:C41)</f>
        <v>20044.7</v>
      </c>
      <c r="D38" s="62">
        <f t="shared" ref="D38:G38" si="25">SUM(D39:D41)</f>
        <v>0</v>
      </c>
      <c r="E38" s="62">
        <f t="shared" si="25"/>
        <v>0</v>
      </c>
      <c r="F38" s="62">
        <f t="shared" si="25"/>
        <v>20044.7</v>
      </c>
      <c r="G38" s="62">
        <f t="shared" si="25"/>
        <v>0</v>
      </c>
      <c r="H38" s="60">
        <f>SUM(H39:H41)</f>
        <v>10150</v>
      </c>
      <c r="I38" s="53">
        <f t="shared" ref="I38:Q38" si="26">SUM(I39:I41)</f>
        <v>0</v>
      </c>
      <c r="J38" s="53">
        <f t="shared" si="26"/>
        <v>0</v>
      </c>
      <c r="K38" s="53">
        <f t="shared" si="26"/>
        <v>10150</v>
      </c>
      <c r="L38" s="53">
        <f t="shared" si="26"/>
        <v>0</v>
      </c>
      <c r="M38" s="60">
        <f t="shared" si="26"/>
        <v>10150</v>
      </c>
      <c r="N38" s="53">
        <f t="shared" si="26"/>
        <v>0</v>
      </c>
      <c r="O38" s="53">
        <f t="shared" si="26"/>
        <v>0</v>
      </c>
      <c r="P38" s="53">
        <f t="shared" si="26"/>
        <v>10150</v>
      </c>
      <c r="Q38" s="53">
        <f t="shared" si="26"/>
        <v>0</v>
      </c>
    </row>
    <row r="39" spans="1:17" ht="42.75" customHeight="1" x14ac:dyDescent="0.35">
      <c r="A39" s="37" t="s">
        <v>41</v>
      </c>
      <c r="B39" s="34" t="s">
        <v>43</v>
      </c>
      <c r="C39" s="52">
        <f>SUM(D39:G39)</f>
        <v>2512</v>
      </c>
      <c r="D39" s="52"/>
      <c r="E39" s="52"/>
      <c r="F39" s="52">
        <v>2512</v>
      </c>
      <c r="G39" s="52"/>
      <c r="H39" s="53">
        <f t="shared" ref="H39:H41" si="27">SUM(I39:L39)</f>
        <v>2081.6999999999998</v>
      </c>
      <c r="I39" s="53"/>
      <c r="J39" s="53"/>
      <c r="K39" s="53">
        <v>2081.6999999999998</v>
      </c>
      <c r="L39" s="53"/>
      <c r="M39" s="53">
        <f t="shared" ref="M39:M41" si="28">SUM(N39:Q39)</f>
        <v>2081.6999999999998</v>
      </c>
      <c r="N39" s="53"/>
      <c r="O39" s="53"/>
      <c r="P39" s="53">
        <v>2081.6999999999998</v>
      </c>
      <c r="Q39" s="53"/>
    </row>
    <row r="40" spans="1:17" ht="78.5" x14ac:dyDescent="0.35">
      <c r="A40" s="37" t="s">
        <v>65</v>
      </c>
      <c r="B40" s="71" t="s">
        <v>42</v>
      </c>
      <c r="C40" s="52">
        <f t="shared" ref="C40:C41" si="29">SUM(D40:G40)</f>
        <v>17245.7</v>
      </c>
      <c r="D40" s="53"/>
      <c r="E40" s="53"/>
      <c r="F40" s="53">
        <v>17245.7</v>
      </c>
      <c r="G40" s="53"/>
      <c r="H40" s="53">
        <f t="shared" si="27"/>
        <v>7811.3</v>
      </c>
      <c r="I40" s="53"/>
      <c r="J40" s="53"/>
      <c r="K40" s="53">
        <v>7811.3</v>
      </c>
      <c r="L40" s="53"/>
      <c r="M40" s="53">
        <f t="shared" si="28"/>
        <v>7811.3</v>
      </c>
      <c r="N40" s="53"/>
      <c r="O40" s="53"/>
      <c r="P40" s="53">
        <v>7811.3</v>
      </c>
      <c r="Q40" s="53"/>
    </row>
    <row r="41" spans="1:17" ht="221.5" x14ac:dyDescent="0.35">
      <c r="A41" s="37" t="s">
        <v>66</v>
      </c>
      <c r="B41" s="34" t="s">
        <v>67</v>
      </c>
      <c r="C41" s="52">
        <f t="shared" si="29"/>
        <v>287</v>
      </c>
      <c r="D41" s="52"/>
      <c r="E41" s="52"/>
      <c r="F41" s="52">
        <v>287</v>
      </c>
      <c r="G41" s="52"/>
      <c r="H41" s="53">
        <f t="shared" si="27"/>
        <v>257</v>
      </c>
      <c r="I41" s="53"/>
      <c r="J41" s="53"/>
      <c r="K41" s="53">
        <v>257</v>
      </c>
      <c r="L41" s="53"/>
      <c r="M41" s="53">
        <f t="shared" si="28"/>
        <v>257</v>
      </c>
      <c r="N41" s="53"/>
      <c r="O41" s="53"/>
      <c r="P41" s="53">
        <v>257</v>
      </c>
      <c r="Q41" s="53"/>
    </row>
    <row r="42" spans="1:17" ht="19.5" customHeight="1" x14ac:dyDescent="0.35">
      <c r="A42" s="79" t="s">
        <v>89</v>
      </c>
      <c r="B42" s="80"/>
      <c r="C42" s="80"/>
      <c r="D42" s="80"/>
      <c r="E42" s="80"/>
      <c r="F42" s="80"/>
      <c r="G42" s="80"/>
      <c r="H42" s="80"/>
      <c r="I42" s="80"/>
      <c r="J42" s="80"/>
      <c r="K42" s="80"/>
      <c r="L42" s="80"/>
      <c r="M42" s="80"/>
      <c r="N42" s="80"/>
      <c r="O42" s="80"/>
      <c r="P42" s="80"/>
      <c r="Q42" s="81"/>
    </row>
    <row r="43" spans="1:17" ht="19.5" customHeight="1" x14ac:dyDescent="0.35">
      <c r="A43" s="79" t="s">
        <v>90</v>
      </c>
      <c r="B43" s="80"/>
      <c r="C43" s="80"/>
      <c r="D43" s="80"/>
      <c r="E43" s="80"/>
      <c r="F43" s="80"/>
      <c r="G43" s="80"/>
      <c r="H43" s="80"/>
      <c r="I43" s="80"/>
      <c r="J43" s="80"/>
      <c r="K43" s="80"/>
      <c r="L43" s="80"/>
      <c r="M43" s="80"/>
      <c r="N43" s="80"/>
      <c r="O43" s="80"/>
      <c r="P43" s="80"/>
      <c r="Q43" s="81"/>
    </row>
    <row r="44" spans="1:17" ht="19.5" customHeight="1" x14ac:dyDescent="0.35">
      <c r="A44" s="74"/>
      <c r="B44" s="40" t="s">
        <v>28</v>
      </c>
      <c r="C44" s="58">
        <f>SUM(C45)</f>
        <v>30</v>
      </c>
      <c r="D44" s="58">
        <f t="shared" ref="D44:Q44" si="30">SUM(D45)</f>
        <v>0</v>
      </c>
      <c r="E44" s="58">
        <f t="shared" si="30"/>
        <v>0</v>
      </c>
      <c r="F44" s="58">
        <f t="shared" si="30"/>
        <v>30</v>
      </c>
      <c r="G44" s="58">
        <f t="shared" si="30"/>
        <v>0</v>
      </c>
      <c r="H44" s="58">
        <f t="shared" si="30"/>
        <v>30</v>
      </c>
      <c r="I44" s="58">
        <f t="shared" si="30"/>
        <v>0</v>
      </c>
      <c r="J44" s="58">
        <f t="shared" si="30"/>
        <v>0</v>
      </c>
      <c r="K44" s="58">
        <f t="shared" si="30"/>
        <v>30</v>
      </c>
      <c r="L44" s="58">
        <f t="shared" si="30"/>
        <v>0</v>
      </c>
      <c r="M44" s="58">
        <f t="shared" si="30"/>
        <v>30</v>
      </c>
      <c r="N44" s="58">
        <f t="shared" si="30"/>
        <v>0</v>
      </c>
      <c r="O44" s="58">
        <f t="shared" si="30"/>
        <v>0</v>
      </c>
      <c r="P44" s="58">
        <f t="shared" si="30"/>
        <v>30</v>
      </c>
      <c r="Q44" s="75">
        <f t="shared" si="30"/>
        <v>0</v>
      </c>
    </row>
    <row r="45" spans="1:17" ht="79.5" customHeight="1" x14ac:dyDescent="0.35">
      <c r="A45" s="37" t="s">
        <v>92</v>
      </c>
      <c r="B45" s="34" t="s">
        <v>91</v>
      </c>
      <c r="C45" s="52">
        <f t="shared" ref="C45" si="31">SUM(D45:G45)</f>
        <v>30</v>
      </c>
      <c r="D45" s="52"/>
      <c r="E45" s="52"/>
      <c r="F45" s="52">
        <v>30</v>
      </c>
      <c r="G45" s="52"/>
      <c r="H45" s="53">
        <f t="shared" ref="H45" si="32">SUM(I45:L45)</f>
        <v>30</v>
      </c>
      <c r="I45" s="53"/>
      <c r="J45" s="53"/>
      <c r="K45" s="53">
        <v>30</v>
      </c>
      <c r="L45" s="53"/>
      <c r="M45" s="53">
        <f t="shared" ref="M45" si="33">SUM(N45:Q45)</f>
        <v>30</v>
      </c>
      <c r="N45" s="53"/>
      <c r="O45" s="53"/>
      <c r="P45" s="53">
        <v>30</v>
      </c>
      <c r="Q45" s="53"/>
    </row>
    <row r="46" spans="1:17" ht="25.5" customHeight="1" x14ac:dyDescent="0.35">
      <c r="A46" s="79" t="s">
        <v>93</v>
      </c>
      <c r="B46" s="80"/>
      <c r="C46" s="80"/>
      <c r="D46" s="80"/>
      <c r="E46" s="80"/>
      <c r="F46" s="80"/>
      <c r="G46" s="80"/>
      <c r="H46" s="80"/>
      <c r="I46" s="80"/>
      <c r="J46" s="80"/>
      <c r="K46" s="80"/>
      <c r="L46" s="80"/>
      <c r="M46" s="80"/>
      <c r="N46" s="80"/>
      <c r="O46" s="80"/>
      <c r="P46" s="80"/>
      <c r="Q46" s="81"/>
    </row>
    <row r="47" spans="1:17" ht="25.5" customHeight="1" x14ac:dyDescent="0.35">
      <c r="A47" s="74"/>
      <c r="B47" s="40" t="s">
        <v>28</v>
      </c>
      <c r="C47" s="58">
        <f>SUM(C48)</f>
        <v>130</v>
      </c>
      <c r="D47" s="58">
        <f t="shared" ref="D47" si="34">SUM(D48)</f>
        <v>0</v>
      </c>
      <c r="E47" s="58">
        <f t="shared" ref="E47" si="35">SUM(E48)</f>
        <v>100</v>
      </c>
      <c r="F47" s="58">
        <f t="shared" ref="F47" si="36">SUM(F48)</f>
        <v>30</v>
      </c>
      <c r="G47" s="58">
        <f t="shared" ref="G47" si="37">SUM(G48)</f>
        <v>0</v>
      </c>
      <c r="H47" s="58">
        <f t="shared" ref="H47" si="38">SUM(H48)</f>
        <v>130</v>
      </c>
      <c r="I47" s="58">
        <f t="shared" ref="I47" si="39">SUM(I48)</f>
        <v>0</v>
      </c>
      <c r="J47" s="58">
        <f t="shared" ref="J47" si="40">SUM(J48)</f>
        <v>100</v>
      </c>
      <c r="K47" s="58">
        <f t="shared" ref="K47" si="41">SUM(K48)</f>
        <v>30</v>
      </c>
      <c r="L47" s="58">
        <f t="shared" ref="L47" si="42">SUM(L48)</f>
        <v>0</v>
      </c>
      <c r="M47" s="58">
        <f t="shared" ref="M47" si="43">SUM(M48)</f>
        <v>130</v>
      </c>
      <c r="N47" s="58">
        <f t="shared" ref="N47" si="44">SUM(N48)</f>
        <v>100</v>
      </c>
      <c r="O47" s="58">
        <f t="shared" ref="O47" si="45">SUM(O48)</f>
        <v>0</v>
      </c>
      <c r="P47" s="58">
        <f t="shared" ref="P47" si="46">SUM(P48)</f>
        <v>30</v>
      </c>
      <c r="Q47" s="75">
        <f t="shared" ref="Q47" si="47">SUM(Q48)</f>
        <v>0</v>
      </c>
    </row>
    <row r="48" spans="1:17" ht="79.5" customHeight="1" x14ac:dyDescent="0.35">
      <c r="A48" s="37" t="s">
        <v>95</v>
      </c>
      <c r="B48" s="34" t="s">
        <v>94</v>
      </c>
      <c r="C48" s="52">
        <f t="shared" ref="C48" si="48">SUM(D48:G48)</f>
        <v>130</v>
      </c>
      <c r="D48" s="52"/>
      <c r="E48" s="52">
        <v>100</v>
      </c>
      <c r="F48" s="52">
        <v>30</v>
      </c>
      <c r="G48" s="52"/>
      <c r="H48" s="53">
        <f t="shared" ref="H48" si="49">SUM(I48:L48)</f>
        <v>130</v>
      </c>
      <c r="I48" s="53"/>
      <c r="J48" s="53">
        <v>100</v>
      </c>
      <c r="K48" s="53">
        <v>30</v>
      </c>
      <c r="L48" s="53"/>
      <c r="M48" s="53">
        <f t="shared" ref="M48" si="50">SUM(N48:Q48)</f>
        <v>130</v>
      </c>
      <c r="N48" s="53">
        <v>100</v>
      </c>
      <c r="O48" s="53"/>
      <c r="P48" s="53">
        <v>30</v>
      </c>
      <c r="Q48" s="53"/>
    </row>
    <row r="49" spans="1:17" ht="18" x14ac:dyDescent="0.35">
      <c r="A49" s="11"/>
      <c r="B49" s="11" t="s">
        <v>2</v>
      </c>
      <c r="C49" s="46">
        <f>SUM(C18,C23,C32,C38,C44,C47)</f>
        <v>125645.39999999998</v>
      </c>
      <c r="D49" s="63">
        <f t="shared" ref="D49:Q49" si="51">SUM(D18,D23,D32,D38,D44,D47)</f>
        <v>844.7</v>
      </c>
      <c r="E49" s="63">
        <f t="shared" si="51"/>
        <v>22746.3</v>
      </c>
      <c r="F49" s="63">
        <f t="shared" si="51"/>
        <v>92617.299999999988</v>
      </c>
      <c r="G49" s="63">
        <f t="shared" si="51"/>
        <v>9437.1</v>
      </c>
      <c r="H49" s="46">
        <f t="shared" si="51"/>
        <v>115066.69999999998</v>
      </c>
      <c r="I49" s="63">
        <f t="shared" si="51"/>
        <v>844.7</v>
      </c>
      <c r="J49" s="63">
        <f t="shared" si="51"/>
        <v>22746.3</v>
      </c>
      <c r="K49" s="63">
        <f t="shared" si="51"/>
        <v>82677.599999999991</v>
      </c>
      <c r="L49" s="63">
        <f t="shared" si="51"/>
        <v>8798.1</v>
      </c>
      <c r="M49" s="46">
        <f t="shared" si="51"/>
        <v>115066.69999999998</v>
      </c>
      <c r="N49" s="63">
        <f t="shared" si="51"/>
        <v>944.7</v>
      </c>
      <c r="O49" s="63">
        <f t="shared" si="51"/>
        <v>22646.3</v>
      </c>
      <c r="P49" s="63">
        <f t="shared" si="51"/>
        <v>82677.599999999991</v>
      </c>
      <c r="Q49" s="63">
        <f t="shared" si="51"/>
        <v>8798.1</v>
      </c>
    </row>
    <row r="51" spans="1:17" ht="22.5" customHeight="1" x14ac:dyDescent="0.4">
      <c r="A51" s="3" t="s">
        <v>73</v>
      </c>
    </row>
    <row r="52" spans="1:17" x14ac:dyDescent="0.35">
      <c r="C52" s="14" t="s">
        <v>54</v>
      </c>
    </row>
    <row r="53" spans="1:17" ht="18" x14ac:dyDescent="0.4">
      <c r="A53" s="3"/>
      <c r="M53" s="3" t="s">
        <v>22</v>
      </c>
    </row>
    <row r="54" spans="1:17" ht="15.5" x14ac:dyDescent="0.35">
      <c r="A54" s="15" t="s">
        <v>20</v>
      </c>
      <c r="K54" s="15" t="s">
        <v>47</v>
      </c>
    </row>
    <row r="55" spans="1:17" ht="15.5" x14ac:dyDescent="0.35">
      <c r="B55" s="14" t="s">
        <v>21</v>
      </c>
      <c r="C55" s="14"/>
      <c r="D55" s="14"/>
      <c r="E55" s="14"/>
      <c r="F55" s="14"/>
      <c r="G55" s="14"/>
      <c r="M55" s="15" t="s">
        <v>81</v>
      </c>
      <c r="N55" s="5"/>
    </row>
    <row r="56" spans="1:17" ht="18" x14ac:dyDescent="0.4">
      <c r="A56" s="3"/>
      <c r="M56" s="15" t="s">
        <v>44</v>
      </c>
      <c r="N56" s="5"/>
    </row>
    <row r="57" spans="1:17" x14ac:dyDescent="0.35">
      <c r="A57" s="24" t="s">
        <v>12</v>
      </c>
      <c r="B57" s="4"/>
      <c r="C57" s="4"/>
      <c r="D57" s="4"/>
      <c r="E57" s="4"/>
      <c r="F57" s="4"/>
      <c r="G57" s="4"/>
    </row>
    <row r="58" spans="1:17" x14ac:dyDescent="0.35">
      <c r="A58" s="24" t="s">
        <v>13</v>
      </c>
      <c r="B58" s="4"/>
      <c r="C58" s="4"/>
      <c r="D58" s="4"/>
      <c r="E58" s="4"/>
      <c r="F58" s="4"/>
      <c r="G58" s="4"/>
    </row>
    <row r="60" spans="1:17" ht="18" x14ac:dyDescent="0.4">
      <c r="A60" s="3"/>
    </row>
    <row r="61" spans="1:17" x14ac:dyDescent="0.35">
      <c r="A61" s="24"/>
      <c r="B61" s="4"/>
      <c r="C61" s="4"/>
      <c r="D61" s="4"/>
      <c r="E61" s="4"/>
      <c r="F61" s="4"/>
      <c r="G61" s="4"/>
    </row>
    <row r="62" spans="1:17" x14ac:dyDescent="0.35">
      <c r="A62" s="24"/>
      <c r="B62" s="4"/>
      <c r="C62" s="4"/>
      <c r="D62" s="4"/>
      <c r="E62" s="4"/>
      <c r="F62" s="4"/>
      <c r="G62" s="4"/>
    </row>
    <row r="67" spans="1:17" ht="18" x14ac:dyDescent="0.4">
      <c r="F67" s="20"/>
      <c r="G67" s="21" t="s">
        <v>48</v>
      </c>
      <c r="I67" s="20"/>
      <c r="J67" s="20"/>
      <c r="Q67" s="22"/>
    </row>
    <row r="68" spans="1:17" ht="15.5" x14ac:dyDescent="0.35">
      <c r="G68" s="6" t="s">
        <v>49</v>
      </c>
      <c r="I68" s="5"/>
      <c r="L68" s="5"/>
    </row>
    <row r="69" spans="1:17" ht="15.5" x14ac:dyDescent="0.35">
      <c r="I69" s="4"/>
      <c r="J69" s="6"/>
      <c r="K69" s="5"/>
      <c r="M69" s="5"/>
      <c r="N69" s="5"/>
      <c r="O69" s="4"/>
    </row>
    <row r="70" spans="1:17" ht="18" customHeight="1" x14ac:dyDescent="0.4">
      <c r="A70" s="117" t="s">
        <v>68</v>
      </c>
      <c r="B70" s="118"/>
      <c r="C70" s="118"/>
      <c r="D70" s="118"/>
      <c r="E70" s="118"/>
      <c r="F70" s="118"/>
      <c r="G70" s="118"/>
      <c r="H70" s="118"/>
      <c r="I70" s="118"/>
      <c r="J70" s="118"/>
      <c r="K70" s="118"/>
      <c r="L70" s="118"/>
      <c r="M70" s="118"/>
      <c r="N70" s="118"/>
      <c r="O70" s="118"/>
      <c r="P70" s="118"/>
    </row>
    <row r="71" spans="1:17" x14ac:dyDescent="0.35">
      <c r="G71" s="2" t="s">
        <v>55</v>
      </c>
    </row>
    <row r="72" spans="1:17" ht="18" x14ac:dyDescent="0.4">
      <c r="G72" s="1" t="s">
        <v>96</v>
      </c>
    </row>
    <row r="73" spans="1:17" x14ac:dyDescent="0.35">
      <c r="G73" s="47" t="s">
        <v>6</v>
      </c>
    </row>
    <row r="74" spans="1:17" ht="18" x14ac:dyDescent="0.4">
      <c r="B74" s="16" t="s">
        <v>56</v>
      </c>
      <c r="C74" s="16"/>
      <c r="D74" s="16"/>
      <c r="E74" s="16"/>
      <c r="F74" s="16"/>
      <c r="G74" s="16"/>
      <c r="H74" s="7"/>
      <c r="I74" s="7"/>
      <c r="J74" s="7"/>
      <c r="K74" s="7"/>
      <c r="L74" s="8"/>
      <c r="M74" s="7"/>
      <c r="N74" s="7"/>
      <c r="O74" s="7"/>
    </row>
    <row r="75" spans="1:17" x14ac:dyDescent="0.35">
      <c r="G75" s="2" t="s">
        <v>0</v>
      </c>
    </row>
    <row r="76" spans="1:17" ht="15.5" x14ac:dyDescent="0.35">
      <c r="P76" s="9"/>
      <c r="Q76" s="22"/>
    </row>
    <row r="77" spans="1:17" ht="15.75" customHeight="1" x14ac:dyDescent="0.35">
      <c r="A77" s="103" t="s">
        <v>7</v>
      </c>
      <c r="B77" s="103" t="s">
        <v>3</v>
      </c>
      <c r="C77" s="106" t="s">
        <v>53</v>
      </c>
      <c r="D77" s="107"/>
      <c r="E77" s="107"/>
      <c r="F77" s="107"/>
      <c r="G77" s="107"/>
      <c r="H77" s="109" t="s">
        <v>17</v>
      </c>
      <c r="I77" s="110"/>
      <c r="J77" s="110"/>
      <c r="K77" s="110"/>
      <c r="L77" s="110"/>
      <c r="M77" s="106" t="s">
        <v>15</v>
      </c>
      <c r="N77" s="107"/>
      <c r="O77" s="107"/>
      <c r="P77" s="107"/>
      <c r="Q77" s="108"/>
    </row>
    <row r="78" spans="1:17" ht="15.75" customHeight="1" x14ac:dyDescent="0.35">
      <c r="A78" s="130"/>
      <c r="B78" s="104"/>
      <c r="C78" s="103" t="s">
        <v>1</v>
      </c>
      <c r="D78" s="109" t="s">
        <v>18</v>
      </c>
      <c r="E78" s="110"/>
      <c r="F78" s="110"/>
      <c r="G78" s="110"/>
      <c r="H78" s="103" t="s">
        <v>1</v>
      </c>
      <c r="I78" s="109" t="s">
        <v>18</v>
      </c>
      <c r="J78" s="110"/>
      <c r="K78" s="110"/>
      <c r="L78" s="110"/>
      <c r="M78" s="103" t="s">
        <v>1</v>
      </c>
      <c r="N78" s="106" t="s">
        <v>18</v>
      </c>
      <c r="O78" s="107"/>
      <c r="P78" s="107"/>
      <c r="Q78" s="108"/>
    </row>
    <row r="79" spans="1:17" ht="93" x14ac:dyDescent="0.35">
      <c r="A79" s="130"/>
      <c r="B79" s="104"/>
      <c r="C79" s="105"/>
      <c r="D79" s="25" t="s">
        <v>4</v>
      </c>
      <c r="E79" s="23" t="s">
        <v>19</v>
      </c>
      <c r="F79" s="23" t="s">
        <v>16</v>
      </c>
      <c r="G79" s="25" t="s">
        <v>5</v>
      </c>
      <c r="H79" s="105"/>
      <c r="I79" s="25" t="s">
        <v>4</v>
      </c>
      <c r="J79" s="23" t="s">
        <v>19</v>
      </c>
      <c r="K79" s="23" t="s">
        <v>16</v>
      </c>
      <c r="L79" s="25" t="s">
        <v>5</v>
      </c>
      <c r="M79" s="105"/>
      <c r="N79" s="19" t="s">
        <v>4</v>
      </c>
      <c r="O79" s="26" t="s">
        <v>19</v>
      </c>
      <c r="P79" s="26" t="s">
        <v>16</v>
      </c>
      <c r="Q79" s="26" t="s">
        <v>5</v>
      </c>
    </row>
    <row r="80" spans="1:17" x14ac:dyDescent="0.35">
      <c r="A80" s="13">
        <v>1</v>
      </c>
      <c r="B80" s="13">
        <v>2</v>
      </c>
      <c r="C80" s="13"/>
      <c r="D80" s="13"/>
      <c r="E80" s="13"/>
      <c r="F80" s="13"/>
      <c r="G80" s="13"/>
      <c r="H80" s="27">
        <v>3</v>
      </c>
      <c r="I80" s="27">
        <v>4</v>
      </c>
      <c r="J80" s="28">
        <v>5</v>
      </c>
      <c r="K80" s="27">
        <v>6</v>
      </c>
      <c r="L80" s="28">
        <v>7</v>
      </c>
      <c r="M80" s="27">
        <v>8</v>
      </c>
      <c r="N80" s="28">
        <v>9</v>
      </c>
      <c r="O80" s="27">
        <v>10</v>
      </c>
      <c r="P80" s="28">
        <v>11</v>
      </c>
      <c r="Q80" s="27">
        <v>12</v>
      </c>
    </row>
    <row r="81" spans="1:17" ht="15.5" x14ac:dyDescent="0.35">
      <c r="A81" s="43" t="s">
        <v>8</v>
      </c>
      <c r="B81" s="119" t="s">
        <v>45</v>
      </c>
      <c r="C81" s="120"/>
      <c r="D81" s="120"/>
      <c r="E81" s="120"/>
      <c r="F81" s="120"/>
      <c r="G81" s="120"/>
      <c r="H81" s="121"/>
      <c r="I81" s="121"/>
      <c r="J81" s="121"/>
      <c r="K81" s="121"/>
      <c r="L81" s="121"/>
      <c r="M81" s="121"/>
      <c r="N81" s="121"/>
      <c r="O81" s="121"/>
      <c r="P81" s="121"/>
      <c r="Q81" s="122"/>
    </row>
    <row r="82" spans="1:17" ht="15.75" customHeight="1" x14ac:dyDescent="0.35">
      <c r="A82" s="98"/>
      <c r="B82" s="96" t="s">
        <v>28</v>
      </c>
      <c r="C82" s="93" t="s">
        <v>46</v>
      </c>
      <c r="D82" s="94"/>
      <c r="E82" s="94"/>
      <c r="F82" s="94"/>
      <c r="G82" s="94"/>
      <c r="H82" s="94"/>
      <c r="I82" s="94"/>
      <c r="J82" s="94"/>
      <c r="K82" s="94"/>
      <c r="L82" s="94"/>
      <c r="M82" s="94"/>
      <c r="N82" s="94"/>
      <c r="O82" s="94"/>
      <c r="P82" s="94"/>
      <c r="Q82" s="95"/>
    </row>
    <row r="83" spans="1:17" ht="14.25" customHeight="1" x14ac:dyDescent="0.35">
      <c r="A83" s="99"/>
      <c r="B83" s="97"/>
      <c r="C83" s="48">
        <f>C84</f>
        <v>78</v>
      </c>
      <c r="D83" s="48">
        <f t="shared" ref="D83:Q83" si="52">D84</f>
        <v>0</v>
      </c>
      <c r="E83" s="48">
        <f t="shared" si="52"/>
        <v>0</v>
      </c>
      <c r="F83" s="48">
        <f t="shared" si="52"/>
        <v>78</v>
      </c>
      <c r="G83" s="48">
        <f t="shared" si="52"/>
        <v>0</v>
      </c>
      <c r="H83" s="48">
        <f t="shared" si="52"/>
        <v>78</v>
      </c>
      <c r="I83" s="48">
        <f t="shared" si="52"/>
        <v>0</v>
      </c>
      <c r="J83" s="48">
        <f t="shared" si="52"/>
        <v>0</v>
      </c>
      <c r="K83" s="48">
        <f t="shared" si="52"/>
        <v>78</v>
      </c>
      <c r="L83" s="48">
        <f t="shared" si="52"/>
        <v>0</v>
      </c>
      <c r="M83" s="48">
        <f t="shared" si="52"/>
        <v>78</v>
      </c>
      <c r="N83" s="48">
        <f t="shared" si="52"/>
        <v>0</v>
      </c>
      <c r="O83" s="48">
        <f t="shared" si="52"/>
        <v>0</v>
      </c>
      <c r="P83" s="48">
        <f t="shared" si="52"/>
        <v>78</v>
      </c>
      <c r="Q83" s="68">
        <f t="shared" si="52"/>
        <v>0</v>
      </c>
    </row>
    <row r="84" spans="1:17" ht="60" customHeight="1" x14ac:dyDescent="0.35">
      <c r="A84" s="44" t="s">
        <v>83</v>
      </c>
      <c r="B84" s="72" t="s">
        <v>82</v>
      </c>
      <c r="C84" s="49">
        <f>SUM(D84:G84)</f>
        <v>78</v>
      </c>
      <c r="D84" s="45"/>
      <c r="E84" s="45"/>
      <c r="F84" s="45">
        <v>78</v>
      </c>
      <c r="G84" s="45"/>
      <c r="H84" s="29">
        <f>SUM(I84:L84)</f>
        <v>78</v>
      </c>
      <c r="I84" s="17"/>
      <c r="J84" s="55"/>
      <c r="K84" s="17">
        <v>78</v>
      </c>
      <c r="L84" s="18"/>
      <c r="M84" s="33">
        <f>SUM(N84:Q84)</f>
        <v>78</v>
      </c>
      <c r="N84" s="32"/>
      <c r="O84" s="64"/>
      <c r="P84" s="32">
        <v>78</v>
      </c>
      <c r="Q84" s="31"/>
    </row>
    <row r="85" spans="1:17" ht="15" customHeight="1" x14ac:dyDescent="0.35">
      <c r="A85" s="87" t="s">
        <v>9</v>
      </c>
      <c r="B85" s="89" t="s">
        <v>71</v>
      </c>
      <c r="C85" s="90"/>
      <c r="D85" s="90"/>
      <c r="E85" s="90"/>
      <c r="F85" s="90"/>
      <c r="G85" s="90"/>
      <c r="H85" s="91"/>
      <c r="I85" s="91"/>
      <c r="J85" s="91"/>
      <c r="K85" s="91"/>
      <c r="L85" s="91"/>
      <c r="M85" s="91"/>
      <c r="N85" s="91"/>
      <c r="O85" s="91"/>
      <c r="P85" s="91"/>
      <c r="Q85" s="92"/>
    </row>
    <row r="86" spans="1:17" x14ac:dyDescent="0.35">
      <c r="A86" s="88"/>
      <c r="B86" s="40" t="s">
        <v>28</v>
      </c>
      <c r="C86" s="51">
        <f>SUM(C87:C89)</f>
        <v>748</v>
      </c>
      <c r="D86" s="51">
        <f t="shared" ref="D86:Q86" si="53">SUM(D87:D89)</f>
        <v>0</v>
      </c>
      <c r="E86" s="51">
        <f t="shared" si="53"/>
        <v>200</v>
      </c>
      <c r="F86" s="51">
        <f t="shared" si="53"/>
        <v>548</v>
      </c>
      <c r="G86" s="51">
        <f t="shared" si="53"/>
        <v>0</v>
      </c>
      <c r="H86" s="51">
        <f t="shared" si="53"/>
        <v>748</v>
      </c>
      <c r="I86" s="51">
        <f t="shared" si="53"/>
        <v>0</v>
      </c>
      <c r="J86" s="51">
        <f t="shared" si="53"/>
        <v>200</v>
      </c>
      <c r="K86" s="51">
        <f t="shared" si="53"/>
        <v>548</v>
      </c>
      <c r="L86" s="51">
        <f t="shared" si="53"/>
        <v>0</v>
      </c>
      <c r="M86" s="51">
        <f t="shared" si="53"/>
        <v>748</v>
      </c>
      <c r="N86" s="51">
        <f t="shared" si="53"/>
        <v>0</v>
      </c>
      <c r="O86" s="51">
        <f t="shared" si="53"/>
        <v>200</v>
      </c>
      <c r="P86" s="51">
        <f t="shared" si="53"/>
        <v>548</v>
      </c>
      <c r="Q86" s="51">
        <f t="shared" si="53"/>
        <v>0</v>
      </c>
    </row>
    <row r="87" spans="1:17" ht="39" customHeight="1" x14ac:dyDescent="0.35">
      <c r="A87" s="73" t="s">
        <v>24</v>
      </c>
      <c r="B87" s="72" t="s">
        <v>84</v>
      </c>
      <c r="C87" s="49">
        <f>SUM(D87:G87)</f>
        <v>38</v>
      </c>
      <c r="D87" s="45"/>
      <c r="E87" s="45"/>
      <c r="F87" s="45">
        <v>38</v>
      </c>
      <c r="G87" s="45"/>
      <c r="H87" s="29">
        <f>SUM(I87:L87)</f>
        <v>38</v>
      </c>
      <c r="I87" s="17"/>
      <c r="J87" s="55"/>
      <c r="K87" s="17">
        <v>38</v>
      </c>
      <c r="L87" s="18"/>
      <c r="M87" s="33">
        <f>SUM(N87:Q87)</f>
        <v>38</v>
      </c>
      <c r="N87" s="32"/>
      <c r="O87" s="64"/>
      <c r="P87" s="32">
        <v>38</v>
      </c>
      <c r="Q87" s="31"/>
    </row>
    <row r="88" spans="1:17" ht="51.75" customHeight="1" x14ac:dyDescent="0.35">
      <c r="A88" s="73" t="s">
        <v>25</v>
      </c>
      <c r="B88" s="72" t="s">
        <v>85</v>
      </c>
      <c r="C88" s="49">
        <f>SUM(D88:G88)</f>
        <v>410</v>
      </c>
      <c r="D88" s="45"/>
      <c r="E88" s="45"/>
      <c r="F88" s="45">
        <v>410</v>
      </c>
      <c r="G88" s="45"/>
      <c r="H88" s="29">
        <f>SUM(I88:L88)</f>
        <v>410</v>
      </c>
      <c r="I88" s="17"/>
      <c r="J88" s="55"/>
      <c r="K88" s="17">
        <v>410</v>
      </c>
      <c r="L88" s="18"/>
      <c r="M88" s="33">
        <f>SUM(N88:Q88)</f>
        <v>410</v>
      </c>
      <c r="N88" s="32"/>
      <c r="O88" s="64"/>
      <c r="P88" s="32">
        <v>410</v>
      </c>
      <c r="Q88" s="31"/>
    </row>
    <row r="89" spans="1:17" ht="29.25" customHeight="1" x14ac:dyDescent="0.35">
      <c r="A89" s="73" t="s">
        <v>61</v>
      </c>
      <c r="B89" s="72" t="s">
        <v>86</v>
      </c>
      <c r="C89" s="49">
        <f>SUM(D89:G89)</f>
        <v>300</v>
      </c>
      <c r="D89" s="45"/>
      <c r="E89" s="45">
        <v>200</v>
      </c>
      <c r="F89" s="45">
        <v>100</v>
      </c>
      <c r="G89" s="45"/>
      <c r="H89" s="29">
        <f>SUM(I89:L89)</f>
        <v>300</v>
      </c>
      <c r="I89" s="17"/>
      <c r="J89" s="55">
        <v>200</v>
      </c>
      <c r="K89" s="17">
        <v>100</v>
      </c>
      <c r="L89" s="18"/>
      <c r="M89" s="33">
        <f>SUM(N89:Q89)</f>
        <v>300</v>
      </c>
      <c r="N89" s="32"/>
      <c r="O89" s="64">
        <v>200</v>
      </c>
      <c r="P89" s="32">
        <v>100</v>
      </c>
      <c r="Q89" s="31"/>
    </row>
    <row r="90" spans="1:17" ht="18" x14ac:dyDescent="0.35">
      <c r="A90" s="12"/>
      <c r="B90" s="11" t="s">
        <v>2</v>
      </c>
      <c r="C90" s="67">
        <f>SUM(C83,C86)</f>
        <v>826</v>
      </c>
      <c r="D90" s="67">
        <f t="shared" ref="D90:Q90" si="54">SUM(D83,D86)</f>
        <v>0</v>
      </c>
      <c r="E90" s="67">
        <f t="shared" si="54"/>
        <v>200</v>
      </c>
      <c r="F90" s="67">
        <f t="shared" si="54"/>
        <v>626</v>
      </c>
      <c r="G90" s="67">
        <f t="shared" si="54"/>
        <v>0</v>
      </c>
      <c r="H90" s="67">
        <f t="shared" si="54"/>
        <v>826</v>
      </c>
      <c r="I90" s="67">
        <f t="shared" si="54"/>
        <v>0</v>
      </c>
      <c r="J90" s="67">
        <f t="shared" si="54"/>
        <v>200</v>
      </c>
      <c r="K90" s="67">
        <f t="shared" si="54"/>
        <v>626</v>
      </c>
      <c r="L90" s="67">
        <f t="shared" si="54"/>
        <v>0</v>
      </c>
      <c r="M90" s="67">
        <f t="shared" si="54"/>
        <v>826</v>
      </c>
      <c r="N90" s="67">
        <f t="shared" si="54"/>
        <v>0</v>
      </c>
      <c r="O90" s="67">
        <f t="shared" si="54"/>
        <v>200</v>
      </c>
      <c r="P90" s="67">
        <f t="shared" si="54"/>
        <v>626</v>
      </c>
      <c r="Q90" s="67">
        <f t="shared" si="54"/>
        <v>0</v>
      </c>
    </row>
    <row r="91" spans="1:17" x14ac:dyDescent="0.35">
      <c r="A91" s="65"/>
      <c r="B91" s="66"/>
      <c r="C91" s="50"/>
      <c r="D91" s="61"/>
      <c r="E91" s="61"/>
      <c r="F91" s="61"/>
      <c r="G91" s="61"/>
      <c r="H91" s="50"/>
      <c r="I91" s="61"/>
      <c r="J91" s="61"/>
      <c r="K91" s="61"/>
      <c r="L91" s="61"/>
      <c r="M91" s="50"/>
      <c r="N91" s="61"/>
      <c r="O91" s="61"/>
      <c r="P91" s="61"/>
      <c r="Q91" s="61"/>
    </row>
    <row r="93" spans="1:17" ht="18" x14ac:dyDescent="0.4">
      <c r="A93" s="3" t="s">
        <v>73</v>
      </c>
    </row>
    <row r="94" spans="1:17" x14ac:dyDescent="0.35">
      <c r="C94" s="14" t="s">
        <v>54</v>
      </c>
    </row>
    <row r="95" spans="1:17" ht="18" x14ac:dyDescent="0.4">
      <c r="A95" s="3"/>
      <c r="M95" s="3" t="s">
        <v>22</v>
      </c>
    </row>
    <row r="96" spans="1:17" ht="15.5" x14ac:dyDescent="0.35">
      <c r="A96" s="15" t="s">
        <v>20</v>
      </c>
      <c r="K96" s="15" t="s">
        <v>47</v>
      </c>
    </row>
    <row r="97" spans="1:14" ht="15.5" x14ac:dyDescent="0.35">
      <c r="B97" s="14" t="s">
        <v>21</v>
      </c>
      <c r="C97" s="14"/>
      <c r="D97" s="14"/>
      <c r="E97" s="14"/>
      <c r="F97" s="14"/>
      <c r="G97" s="14"/>
      <c r="M97" s="15" t="s">
        <v>81</v>
      </c>
      <c r="N97" s="5"/>
    </row>
    <row r="98" spans="1:14" ht="18" x14ac:dyDescent="0.4">
      <c r="A98" s="3"/>
      <c r="M98" s="15" t="s">
        <v>44</v>
      </c>
      <c r="N98" s="5"/>
    </row>
    <row r="99" spans="1:14" x14ac:dyDescent="0.35">
      <c r="A99" s="24" t="s">
        <v>12</v>
      </c>
      <c r="B99" s="4"/>
      <c r="C99" s="4"/>
      <c r="D99" s="4"/>
      <c r="E99" s="4"/>
      <c r="F99" s="4"/>
      <c r="G99" s="4"/>
    </row>
    <row r="100" spans="1:14" x14ac:dyDescent="0.35">
      <c r="A100" s="24" t="s">
        <v>13</v>
      </c>
      <c r="B100" s="4"/>
      <c r="C100" s="4"/>
      <c r="D100" s="4"/>
      <c r="E100" s="4"/>
      <c r="F100" s="4"/>
      <c r="G100" s="4"/>
    </row>
  </sheetData>
  <mergeCells count="49">
    <mergeCell ref="B81:Q81"/>
    <mergeCell ref="A17:A18"/>
    <mergeCell ref="B17:Q17"/>
    <mergeCell ref="A22:A23"/>
    <mergeCell ref="B22:Q22"/>
    <mergeCell ref="A31:A32"/>
    <mergeCell ref="B31:Q31"/>
    <mergeCell ref="A77:A79"/>
    <mergeCell ref="B77:B79"/>
    <mergeCell ref="H77:L77"/>
    <mergeCell ref="M77:Q77"/>
    <mergeCell ref="H78:H79"/>
    <mergeCell ref="I78:L78"/>
    <mergeCell ref="M78:M79"/>
    <mergeCell ref="N78:Q78"/>
    <mergeCell ref="C78:C79"/>
    <mergeCell ref="C77:G77"/>
    <mergeCell ref="D78:G78"/>
    <mergeCell ref="A37:A38"/>
    <mergeCell ref="B37:Q37"/>
    <mergeCell ref="A70:P70"/>
    <mergeCell ref="A85:A86"/>
    <mergeCell ref="B85:Q85"/>
    <mergeCell ref="C82:Q82"/>
    <mergeCell ref="B82:B83"/>
    <mergeCell ref="A82:A83"/>
    <mergeCell ref="C9:P9"/>
    <mergeCell ref="D5:M5"/>
    <mergeCell ref="E2:K2"/>
    <mergeCell ref="F3:J3"/>
    <mergeCell ref="F6:K6"/>
    <mergeCell ref="F7:J7"/>
    <mergeCell ref="H8:I8"/>
    <mergeCell ref="A16:Q16"/>
    <mergeCell ref="A42:Q42"/>
    <mergeCell ref="A43:Q43"/>
    <mergeCell ref="A46:Q46"/>
    <mergeCell ref="D10:N10"/>
    <mergeCell ref="A12:A14"/>
    <mergeCell ref="B12:B14"/>
    <mergeCell ref="H13:H14"/>
    <mergeCell ref="M13:M14"/>
    <mergeCell ref="H12:L12"/>
    <mergeCell ref="M12:Q12"/>
    <mergeCell ref="I13:L13"/>
    <mergeCell ref="N13:Q13"/>
    <mergeCell ref="C12:G12"/>
    <mergeCell ref="C13:C14"/>
    <mergeCell ref="D13:G13"/>
  </mergeCells>
  <pageMargins left="0.70866141732283472" right="0.70866141732283472" top="0.74803149606299213" bottom="0.74803149606299213" header="0.31496062992125984" footer="0.31496062992125984"/>
  <pageSetup paperSize="9" scale="64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мониторинг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Эльмира</dc:creator>
  <cp:lastModifiedBy>user</cp:lastModifiedBy>
  <cp:lastPrinted>2019-04-09T14:34:38Z</cp:lastPrinted>
  <dcterms:created xsi:type="dcterms:W3CDTF">2015-03-05T07:00:35Z</dcterms:created>
  <dcterms:modified xsi:type="dcterms:W3CDTF">2020-01-24T06:12:59Z</dcterms:modified>
</cp:coreProperties>
</file>