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6" l="1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93" i="6" l="1"/>
  <c r="E29" i="6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<sst xmlns="http://schemas.openxmlformats.org/spreadsheetml/2006/main" count="208" uniqueCount="101">
  <si>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</si>
  <si>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</si>
  <si>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</si>
  <si>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</si>
  <si>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</si>
  <si>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</si>
  <si>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</si>
  <si>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</si>
  <si>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</si>
  <si>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</si>
  <si>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</si>
  <si>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</si>
  <si>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</si>
  <si>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</si>
  <si>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</si>
  <si>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</si>
  <si>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</si>
  <si>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</si>
  <si>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</si>
  <si>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</si>
  <si>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</si>
  <si>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</si>
  <si>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</si>
  <si>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</si>
  <si>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</si>
  <si>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</si>
  <si>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</si>
  <si>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</si>
  <si>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</si>
  <si>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</si>
  <si>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</si>
  <si>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</si>
  <si>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</si>
  <si>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</si>
  <si>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</si>
  <si>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</si>
  <si>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</si>
  <si>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</si>
  <si>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</si>
  <si>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</si>
  <si>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</si>
  <si>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</si>
  <si>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</si>
  <si>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</si>
  <si>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</si>
  <si>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</si>
  <si>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</si>
  <si>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</si>
  <si>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</si>
  <si>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</si>
  <si>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</si>
  <si>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</si>
  <si>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</si>
  <si>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</si>
  <si>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</si>
  <si>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</si>
  <si>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</si>
  <si>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</si>
  <si>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</si>
  <si>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</si>
  <si>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</si>
  <si>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</si>
  <si>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</si>
  <si>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</si>
  <si>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</si>
  <si>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</si>
  <si>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</si>
  <si>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</si>
  <si>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</si>
  <si>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</si>
  <si>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</si>
  <si>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</si>
  <si>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</si>
  <si>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</si>
  <si>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</si>
  <si>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</si>
  <si>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</si>
  <si>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</si>
  <si>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</si>
  <si>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</si>
  <si>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</si>
  <si>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</si>
  <si>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</si>
  <si>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</si>
  <si>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</si>
  <si>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</si>
  <si>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</si>
  <si>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</si>
  <si>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</si>
  <si>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</si>
  <si>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</si>
  <si>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</si>
  <si>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</si>
  <si>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</si>
  <si>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</si>
  <si>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</si>
  <si>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</si>
  <si>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</si>
  <si>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ул.Западный Микрорайон, д.4</t>
  </si>
  <si>
    <t>от 11.10.2022 № 1481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</si>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</sst>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A5" sqref="A5:F5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120" t="s">
        <v>100</v>
      </c>
      <c r="E1" s="120"/>
      <c r="F1" s="120"/>
    </row>
    <row r="2" spans="1:10" s="15" customFormat="1" ht="15.75" customHeight="1" x14ac:dyDescent="0.25">
      <c r="A2" s="28"/>
      <c r="B2" s="119" t="s">
        <v>90</v>
      </c>
      <c r="C2" s="119"/>
      <c r="D2" s="119"/>
      <c r="E2" s="119"/>
      <c r="F2" s="119"/>
      <c r="G2" s="77"/>
      <c r="H2" s="77"/>
    </row>
    <row r="3" spans="1:10" s="15" customFormat="1" ht="15.75" customHeight="1" x14ac:dyDescent="0.25">
      <c r="A3" s="28"/>
      <c r="B3" s="77"/>
      <c r="C3" s="77"/>
      <c r="D3" s="120" t="s">
        <v>99</v>
      </c>
      <c r="E3" s="120"/>
      <c r="F3" s="120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124" t="s">
        <v>98</v>
      </c>
      <c r="B5" s="124"/>
      <c r="C5" s="124"/>
      <c r="D5" s="124"/>
      <c r="E5" s="124"/>
      <c r="F5" s="124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516</v>
      </c>
      <c r="D7" s="18" t="s">
        <v>6</v>
      </c>
      <c r="E7" s="72">
        <f>C8*F7*12</f>
        <v>18576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516</v>
      </c>
      <c r="D8" s="18" t="s">
        <v>6</v>
      </c>
      <c r="E8" s="72">
        <f>12*F8*C8</f>
        <v>12384</v>
      </c>
      <c r="F8" s="73">
        <v>2</v>
      </c>
    </row>
    <row r="9" spans="1:10" s="15" customFormat="1" ht="32.25" customHeight="1" x14ac:dyDescent="0.25">
      <c r="A9" s="121" t="s">
        <v>50</v>
      </c>
      <c r="B9" s="122"/>
      <c r="C9" s="122"/>
      <c r="D9" s="122"/>
      <c r="E9" s="122"/>
      <c r="F9" s="123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28483.199999999997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34056</v>
      </c>
      <c r="F11" s="35">
        <v>5.5</v>
      </c>
    </row>
    <row r="12" spans="1:10" s="15" customFormat="1" ht="17.25" customHeight="1" x14ac:dyDescent="0.25">
      <c r="A12" s="97" t="s">
        <v>87</v>
      </c>
      <c r="B12" s="98"/>
      <c r="C12" s="98"/>
      <c r="D12" s="99"/>
      <c r="E12" s="61">
        <f>SUM(E10:E11)</f>
        <v>62539.199999999997</v>
      </c>
      <c r="F12" s="62">
        <f>SUM(F10:F11)</f>
        <v>10.1</v>
      </c>
    </row>
    <row r="13" spans="1:10" s="15" customFormat="1" ht="15" customHeight="1" x14ac:dyDescent="0.25">
      <c r="A13" s="104" t="s">
        <v>18</v>
      </c>
      <c r="B13" s="105"/>
      <c r="C13" s="105"/>
      <c r="D13" s="105"/>
      <c r="E13" s="105"/>
      <c r="F13" s="106"/>
    </row>
    <row r="14" spans="1:10" s="15" customFormat="1" ht="18.75" customHeight="1" x14ac:dyDescent="0.25">
      <c r="A14" s="107" t="s">
        <v>30</v>
      </c>
      <c r="B14" s="108"/>
      <c r="C14" s="108"/>
      <c r="D14" s="108"/>
      <c r="E14" s="108"/>
      <c r="F14" s="109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3096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1857.6</v>
      </c>
      <c r="F16" s="39">
        <v>0.3</v>
      </c>
    </row>
    <row r="17" spans="1:6" s="15" customFormat="1" ht="16.5" customHeight="1" x14ac:dyDescent="0.25">
      <c r="A17" s="91" t="s">
        <v>87</v>
      </c>
      <c r="B17" s="92"/>
      <c r="C17" s="92"/>
      <c r="D17" s="93"/>
      <c r="E17" s="54">
        <f>SUM(E15:E16)</f>
        <v>4953.6000000000004</v>
      </c>
      <c r="F17" s="55">
        <f>SUM(F15:F16)</f>
        <v>0.8</v>
      </c>
    </row>
    <row r="18" spans="1:6" s="15" customFormat="1" ht="16.5" customHeight="1" x14ac:dyDescent="0.25">
      <c r="A18" s="110" t="s">
        <v>29</v>
      </c>
      <c r="B18" s="111"/>
      <c r="C18" s="111"/>
      <c r="D18" s="111"/>
      <c r="E18" s="111"/>
      <c r="F18" s="112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3096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9288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3096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1548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3096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619.20000000000005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3096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1548</v>
      </c>
      <c r="F26" s="37">
        <v>0.25</v>
      </c>
    </row>
    <row r="27" spans="1:6" s="15" customFormat="1" ht="16.5" customHeight="1" x14ac:dyDescent="0.25">
      <c r="A27" s="116" t="s">
        <v>87</v>
      </c>
      <c r="B27" s="117"/>
      <c r="C27" s="117"/>
      <c r="D27" s="118"/>
      <c r="E27" s="63">
        <f>SUM(E19:E26)</f>
        <v>25387.200000000001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0" t="s">
        <v>88</v>
      </c>
      <c r="B29" s="101"/>
      <c r="C29" s="101"/>
      <c r="D29" s="102"/>
      <c r="E29" s="59">
        <f>E27+E17+E28</f>
        <v>30340.800000000003</v>
      </c>
      <c r="F29" s="68">
        <f>F28+F27+F17</f>
        <v>4.8999999999999995</v>
      </c>
    </row>
    <row r="30" spans="1:6" s="15" customFormat="1" ht="16.5" customHeight="1" x14ac:dyDescent="0.25">
      <c r="A30" s="113" t="s">
        <v>26</v>
      </c>
      <c r="B30" s="114"/>
      <c r="C30" s="114"/>
      <c r="D30" s="114"/>
      <c r="E30" s="114"/>
      <c r="F30" s="115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2476.8000000000002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1548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309.60000000000002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309.60000000000002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619.20000000000005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619.20000000000005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619.20000000000005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309.60000000000002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309.60000000000002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309.60000000000002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619.20000000000005</v>
      </c>
      <c r="F41" s="37">
        <v>0.1</v>
      </c>
    </row>
    <row r="42" spans="1:6" s="15" customFormat="1" ht="16.5" customHeight="1" x14ac:dyDescent="0.25">
      <c r="A42" s="88" t="s">
        <v>87</v>
      </c>
      <c r="B42" s="89"/>
      <c r="C42" s="89"/>
      <c r="D42" s="90"/>
      <c r="E42" s="57">
        <f>SUM(E31:E41)</f>
        <v>8049.6000000000013</v>
      </c>
      <c r="F42" s="58">
        <f>SUM(F31:F41)</f>
        <v>1.3000000000000003</v>
      </c>
    </row>
    <row r="43" spans="1:6" s="15" customFormat="1" ht="15" customHeight="1" x14ac:dyDescent="0.25">
      <c r="A43" s="94" t="s">
        <v>51</v>
      </c>
      <c r="B43" s="95"/>
      <c r="C43" s="95"/>
      <c r="D43" s="95"/>
      <c r="E43" s="95"/>
      <c r="F43" s="96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2476.8000000000002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3096</v>
      </c>
      <c r="F46" s="37">
        <v>0.5</v>
      </c>
    </row>
    <row r="47" spans="1:6" s="15" customFormat="1" ht="16.5" customHeight="1" x14ac:dyDescent="0.25">
      <c r="A47" s="85" t="s">
        <v>87</v>
      </c>
      <c r="B47" s="86"/>
      <c r="C47" s="86"/>
      <c r="D47" s="87"/>
      <c r="E47" s="56">
        <f>SUM(E45:E46)</f>
        <v>5572.8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1238.4000000000001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2167.1999999999998</v>
      </c>
      <c r="F50" s="37">
        <v>0.35</v>
      </c>
    </row>
    <row r="51" spans="1:6" s="15" customFormat="1" ht="14.25" customHeight="1" x14ac:dyDescent="0.25">
      <c r="A51" s="85" t="s">
        <v>87</v>
      </c>
      <c r="B51" s="86"/>
      <c r="C51" s="86"/>
      <c r="D51" s="87"/>
      <c r="E51" s="56">
        <f>SUM(E49:E50)</f>
        <v>3405.6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309.60000000000002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309.60000000000002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619.20000000000005</v>
      </c>
      <c r="F55" s="37">
        <v>0.1</v>
      </c>
    </row>
    <row r="56" spans="1:6" s="15" customFormat="1" ht="15.75" customHeight="1" x14ac:dyDescent="0.25">
      <c r="A56" s="85" t="s">
        <v>87</v>
      </c>
      <c r="B56" s="86"/>
      <c r="C56" s="86"/>
      <c r="D56" s="87"/>
      <c r="E56" s="65">
        <f>SUM(E53:E55)</f>
        <v>1238.4000000000001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619.20000000000005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61.92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928.8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309.60000000000002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309.60000000000002</v>
      </c>
      <c r="F64" s="37">
        <v>0.05</v>
      </c>
    </row>
    <row r="65" spans="1:6" s="15" customFormat="1" ht="15" customHeight="1" x14ac:dyDescent="0.25">
      <c r="A65" s="85" t="s">
        <v>87</v>
      </c>
      <c r="B65" s="86"/>
      <c r="C65" s="86"/>
      <c r="D65" s="87"/>
      <c r="E65" s="56">
        <f>SUM(E58:E64)</f>
        <v>2229.12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309.60000000000002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1238.4000000000001</v>
      </c>
      <c r="F68" s="37">
        <v>0.2</v>
      </c>
    </row>
    <row r="69" spans="1:6" s="15" customFormat="1" ht="15.75" customHeight="1" x14ac:dyDescent="0.25">
      <c r="A69" s="85" t="s">
        <v>87</v>
      </c>
      <c r="B69" s="86"/>
      <c r="C69" s="86"/>
      <c r="D69" s="87"/>
      <c r="E69" s="56">
        <f>SUM(E67:E68)</f>
        <v>1548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94</v>
      </c>
      <c r="B71" s="14" t="s">
        <v>23</v>
      </c>
      <c r="C71" s="9"/>
      <c r="D71" s="2" t="s">
        <v>9</v>
      </c>
      <c r="E71" s="70">
        <f>F71*C8*12</f>
        <v>2476.8000000000002</v>
      </c>
      <c r="F71" s="37">
        <v>0.4</v>
      </c>
    </row>
    <row r="72" spans="1:6" s="15" customFormat="1" ht="30.75" customHeight="1" x14ac:dyDescent="0.25">
      <c r="A72" s="13" t="s">
        <v>93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95</v>
      </c>
      <c r="B73" s="14" t="s">
        <v>23</v>
      </c>
      <c r="C73" s="9"/>
      <c r="D73" s="2" t="s">
        <v>8</v>
      </c>
      <c r="E73" s="70">
        <f>F73*C8*12</f>
        <v>1548</v>
      </c>
      <c r="F73" s="37">
        <v>0.25</v>
      </c>
    </row>
    <row r="74" spans="1:6" s="15" customFormat="1" ht="32.25" customHeight="1" x14ac:dyDescent="0.25">
      <c r="A74" s="13" t="s">
        <v>96</v>
      </c>
      <c r="B74" s="14" t="s">
        <v>23</v>
      </c>
      <c r="C74" s="9"/>
      <c r="D74" s="2" t="s">
        <v>8</v>
      </c>
      <c r="E74" s="70">
        <f>F74*C8*12</f>
        <v>1548</v>
      </c>
      <c r="F74" s="37">
        <v>0.25</v>
      </c>
    </row>
    <row r="75" spans="1:6" s="15" customFormat="1" ht="15.75" customHeight="1" x14ac:dyDescent="0.25">
      <c r="A75" s="85" t="s">
        <v>87</v>
      </c>
      <c r="B75" s="86"/>
      <c r="C75" s="86"/>
      <c r="D75" s="87"/>
      <c r="E75" s="56">
        <f>SUM(E71:E74)</f>
        <v>5572.8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309.60000000000002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309.60000000000002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123.84</v>
      </c>
      <c r="F79" s="37">
        <v>0.02</v>
      </c>
    </row>
    <row r="80" spans="1:6" s="15" customFormat="1" ht="15" customHeight="1" x14ac:dyDescent="0.25">
      <c r="A80" s="85" t="s">
        <v>87</v>
      </c>
      <c r="B80" s="86"/>
      <c r="C80" s="86"/>
      <c r="D80" s="87"/>
      <c r="E80" s="56">
        <f>SUM(E77:E79)</f>
        <v>743.04000000000008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97</v>
      </c>
      <c r="B82" s="14" t="s">
        <v>23</v>
      </c>
      <c r="C82" s="9"/>
      <c r="D82" s="2" t="s">
        <v>10</v>
      </c>
      <c r="E82" s="70">
        <f>C8*12*F82</f>
        <v>185.76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123.84</v>
      </c>
      <c r="F83" s="37">
        <v>0.02</v>
      </c>
    </row>
    <row r="84" spans="1:6" s="15" customFormat="1" ht="15" customHeight="1" x14ac:dyDescent="0.25">
      <c r="A84" s="85" t="s">
        <v>87</v>
      </c>
      <c r="B84" s="86"/>
      <c r="C84" s="86"/>
      <c r="D84" s="87"/>
      <c r="E84" s="56">
        <f>SUM(E82:E83)</f>
        <v>309.60000000000002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309.60000000000002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309.60000000000002</v>
      </c>
      <c r="F87" s="37">
        <v>0.05</v>
      </c>
    </row>
    <row r="88" spans="1:6" s="15" customFormat="1" ht="15" customHeight="1" x14ac:dyDescent="0.25">
      <c r="A88" s="80" t="s">
        <v>87</v>
      </c>
      <c r="B88" s="80"/>
      <c r="C88" s="80"/>
      <c r="D88" s="80"/>
      <c r="E88" s="56">
        <f>SUM(E86:E87)</f>
        <v>619.20000000000005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309.60000000000002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619.20000000000005</v>
      </c>
      <c r="F91" s="37">
        <v>0.1</v>
      </c>
    </row>
    <row r="92" spans="1:6" s="15" customFormat="1" ht="15" customHeight="1" x14ac:dyDescent="0.25">
      <c r="A92" s="80" t="s">
        <v>87</v>
      </c>
      <c r="B92" s="81"/>
      <c r="C92" s="81"/>
      <c r="D92" s="81"/>
      <c r="E92" s="56">
        <f>SUM(E90:E91)</f>
        <v>928.80000000000007</v>
      </c>
      <c r="F92" s="55">
        <f>SUM(F90:F91)</f>
        <v>0.15000000000000002</v>
      </c>
    </row>
    <row r="93" spans="1:6" s="15" customFormat="1" ht="15" customHeight="1" x14ac:dyDescent="0.25">
      <c r="A93" s="82" t="s">
        <v>88</v>
      </c>
      <c r="B93" s="83"/>
      <c r="C93" s="83"/>
      <c r="D93" s="84"/>
      <c r="E93" s="66">
        <f>SUM(E47+E51+E56+E65+E69+E75+E80+E84+E88+E92)</f>
        <v>22167.359999999997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78" t="s">
        <v>89</v>
      </c>
      <c r="B94" s="79"/>
      <c r="C94" s="79"/>
      <c r="D94" s="79"/>
      <c r="E94" s="69">
        <f>E93+E42+E29+E12+E8+E7</f>
        <v>154056.95999999999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103"/>
      <c r="B233" s="103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103"/>
      <c r="B278" s="103"/>
    </row>
    <row r="279" spans="1:2" ht="20.100000000000001" customHeight="1" x14ac:dyDescent="0.25"/>
    <row r="280" spans="1:2" ht="20.100000000000001" customHeight="1" x14ac:dyDescent="0.25"/>
    <row r="294" spans="1:2" x14ac:dyDescent="0.25">
      <c r="A294" s="103"/>
      <c r="B294" s="103"/>
    </row>
    <row r="321" spans="1:2" x14ac:dyDescent="0.25">
      <c r="A321" s="103"/>
      <c r="B321" s="103"/>
    </row>
    <row r="322" spans="1:2" x14ac:dyDescent="0.25">
      <c r="A322" s="103"/>
      <c r="B322" s="103"/>
    </row>
    <row r="379" spans="1:2" x14ac:dyDescent="0.25">
      <c r="A379" s="103"/>
      <c r="B379" s="103"/>
    </row>
    <row r="396" spans="1:2" x14ac:dyDescent="0.25">
      <c r="A396" s="103"/>
      <c r="B396" s="103"/>
    </row>
    <row r="449" spans="1:2" x14ac:dyDescent="0.25">
      <c r="A449" s="103"/>
      <c r="B449" s="103"/>
    </row>
    <row r="461" spans="1:2" x14ac:dyDescent="0.25">
      <c r="A461" s="103"/>
      <c r="B461" s="103"/>
    </row>
    <row r="475" spans="1:2" x14ac:dyDescent="0.25">
      <c r="A475" s="103"/>
      <c r="B475" s="103"/>
    </row>
    <row r="527" spans="1:2" x14ac:dyDescent="0.25">
      <c r="A527" s="103"/>
      <c r="B527" s="103"/>
    </row>
    <row r="569" spans="1:2" x14ac:dyDescent="0.25">
      <c r="A569" s="103"/>
      <c r="B569" s="103"/>
    </row>
    <row r="643" spans="1:2" x14ac:dyDescent="0.25">
      <c r="A643" s="103"/>
      <c r="B643" s="103"/>
    </row>
    <row r="657" spans="1:2" x14ac:dyDescent="0.25">
      <c r="A657" s="103"/>
      <c r="B657" s="103"/>
    </row>
    <row r="658" spans="1:2" x14ac:dyDescent="0.25">
      <c r="A658" s="103"/>
      <c r="B658" s="103"/>
    </row>
    <row r="720" spans="1:2" x14ac:dyDescent="0.25">
      <c r="A720" s="103"/>
      <c r="B720" s="103"/>
    </row>
    <row r="874" spans="1:2" x14ac:dyDescent="0.25">
      <c r="A874" s="103"/>
      <c r="B874" s="103"/>
    </row>
    <row r="886" spans="1:2" x14ac:dyDescent="0.25">
      <c r="A886" s="103"/>
      <c r="B886" s="103"/>
    </row>
    <row r="916" spans="1:2" x14ac:dyDescent="0.25">
      <c r="A916" s="103"/>
      <c r="B916" s="103"/>
    </row>
    <row r="917" spans="1:2" x14ac:dyDescent="0.25">
      <c r="A917" s="103"/>
      <c r="B917" s="103"/>
    </row>
    <row r="987" spans="1:2" x14ac:dyDescent="0.25">
      <c r="A987" s="103"/>
      <c r="B987" s="103"/>
    </row>
    <row r="1089" spans="1:2" x14ac:dyDescent="0.25">
      <c r="A1089" s="103"/>
      <c r="B1089" s="103"/>
    </row>
    <row r="1150" spans="1:2" x14ac:dyDescent="0.25">
      <c r="A1150" s="103"/>
      <c r="B1150" s="103"/>
    </row>
    <row r="1151" spans="1:2" x14ac:dyDescent="0.25">
      <c r="A1151" s="103"/>
      <c r="B1151" s="103"/>
    </row>
    <row r="1167" spans="1:2" x14ac:dyDescent="0.25">
      <c r="A1167" s="103"/>
      <c r="B1167" s="103"/>
    </row>
    <row r="1168" spans="1:2" x14ac:dyDescent="0.25">
      <c r="A1168" s="103"/>
      <c r="B1168" s="103"/>
    </row>
    <row r="1209" spans="1:2" x14ac:dyDescent="0.25">
      <c r="A1209" s="103"/>
      <c r="B1209" s="103"/>
    </row>
    <row r="1249" spans="1:2" x14ac:dyDescent="0.25">
      <c r="A1249" s="103"/>
      <c r="B1249" s="103"/>
    </row>
    <row r="1280" spans="1:2" x14ac:dyDescent="0.25">
      <c r="A1280" s="103"/>
      <c r="B1280" s="103"/>
    </row>
    <row r="1325" spans="1:2" x14ac:dyDescent="0.25">
      <c r="A1325" s="103"/>
      <c r="B1325" s="103"/>
    </row>
    <row r="1341" spans="1:2" x14ac:dyDescent="0.25">
      <c r="A1341" s="103"/>
      <c r="B1341" s="103"/>
    </row>
    <row r="1369" spans="1:4" x14ac:dyDescent="0.25">
      <c r="A1369" s="103"/>
      <c r="B1369" s="103"/>
      <c r="C1369" s="103"/>
      <c r="D1369" s="103"/>
    </row>
    <row r="1370" spans="1:4" x14ac:dyDescent="0.25">
      <c r="A1370" s="103"/>
      <c r="B1370" s="103"/>
      <c r="C1370" s="103"/>
      <c r="D1370" s="103"/>
    </row>
    <row r="1371" spans="1:4" x14ac:dyDescent="0.25">
      <c r="A1371" s="103"/>
      <c r="B1371" s="103"/>
      <c r="C1371" s="103"/>
      <c r="D1371" s="103"/>
    </row>
  </sheetData>
  <mergeCells count="61">
    <mergeCell ref="B2:F2"/>
    <mergeCell ref="D3:F3"/>
    <mergeCell ref="A9:F9"/>
    <mergeCell ref="A5:F5"/>
    <mergeCell ref="D1:F1"/>
    <mergeCell ref="A322:B322"/>
    <mergeCell ref="A233:B233"/>
    <mergeCell ref="A278:B278"/>
    <mergeCell ref="A294:B294"/>
    <mergeCell ref="A321:B321"/>
    <mergeCell ref="A13:F13"/>
    <mergeCell ref="A14:F14"/>
    <mergeCell ref="A18:F18"/>
    <mergeCell ref="A30:F30"/>
    <mergeCell ref="A27:D27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51:D51"/>
    <mergeCell ref="A47:D47"/>
    <mergeCell ref="A42:D42"/>
    <mergeCell ref="A17:D17"/>
    <mergeCell ref="A43:F43"/>
    <mergeCell ref="A75:D75"/>
    <mergeCell ref="A84:D84"/>
    <mergeCell ref="A69:D69"/>
    <mergeCell ref="A65:D65"/>
    <mergeCell ref="A56:D56"/>
    <mergeCell ref="A94:D94"/>
    <mergeCell ref="A92:D92"/>
    <mergeCell ref="A93:D93"/>
    <mergeCell ref="A88:D88"/>
    <mergeCell ref="A80:D80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2022-10-12T09:20:17Z</dcterms:modified>
</cp:coreProperties>
</file>