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6" l="1"/>
  <c r="F65" i="6"/>
  <c r="E61" i="6"/>
  <c r="E62" i="6"/>
  <c r="F35" i="6" l="1"/>
  <c r="F28" i="6"/>
  <c r="E8" i="6"/>
  <c r="E12" i="6"/>
  <c r="E11" i="6"/>
  <c r="E10" i="6"/>
  <c r="E17" i="6"/>
  <c r="E16" i="6"/>
  <c r="E29" i="6"/>
  <c r="E27" i="6"/>
  <c r="E26" i="6"/>
  <c r="E25" i="6"/>
  <c r="E24" i="6"/>
  <c r="E23" i="6"/>
  <c r="E22" i="6"/>
  <c r="E21" i="6"/>
  <c r="E20" i="6"/>
  <c r="E34" i="6"/>
  <c r="E33" i="6"/>
  <c r="E38" i="6"/>
  <c r="E37" i="6"/>
  <c r="E43" i="6"/>
  <c r="E42" i="6"/>
  <c r="E41" i="6"/>
  <c r="E46" i="6"/>
  <c r="E47" i="6"/>
  <c r="E48" i="6"/>
  <c r="E49" i="6"/>
  <c r="E50" i="6"/>
  <c r="E51" i="6"/>
  <c r="E52" i="6"/>
  <c r="E55" i="6"/>
  <c r="E56" i="6"/>
  <c r="E57" i="6"/>
  <c r="E58" i="6"/>
  <c r="E63" i="6"/>
  <c r="F64" i="6"/>
  <c r="F59" i="6"/>
  <c r="F53" i="6"/>
  <c r="F44" i="6"/>
  <c r="F39" i="6"/>
  <c r="F18" i="6"/>
  <c r="F13" i="6"/>
  <c r="F30" i="6" l="1"/>
  <c r="E35" i="6"/>
  <c r="E28" i="6"/>
  <c r="E18" i="6"/>
  <c r="E53" i="6"/>
  <c r="E44" i="6"/>
  <c r="E39" i="6"/>
  <c r="E64" i="6"/>
  <c r="E59" i="6"/>
  <c r="E13" i="6"/>
  <c r="E65" i="6" l="1"/>
  <c r="F66" i="6"/>
  <c r="E30" i="6"/>
  <c r="E66" i="6" l="1"/>
</calcChain>
</file>

<file path=xl/sharedStrings.xml><?xml version="1.0" encoding="utf-8"?>
<sst xmlns="http://schemas.openxmlformats.org/spreadsheetml/2006/main" count="144" uniqueCount="76">
  <si>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</si>
  <si>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</si>
  <si>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</si>
  <si>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</si>
  <si>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</si>
  <si>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</si>
  <si>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</si>
  <si>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 xml:space="preserve">Аварийное обслуживание </t>
  </si>
  <si>
    <t>по мере необходимости</t>
  </si>
  <si>
    <t>2 раза в год</t>
  </si>
  <si>
    <t>1 раз в месяц</t>
  </si>
  <si>
    <t>ежедневно</t>
  </si>
  <si>
    <t>1 раз в двое суток</t>
  </si>
  <si>
    <t>Техническое обслуживание электрооборудования</t>
  </si>
  <si>
    <t>СОДЕРЖАНИЕ ЗЕМЕЛЬНОГО УЧАСТКА:</t>
  </si>
  <si>
    <t>Подметание и уборка придомовой территории</t>
  </si>
  <si>
    <t>Механизированная очистка придомовой территории от снега</t>
  </si>
  <si>
    <t>Вывоз снега с придомовой территории</t>
  </si>
  <si>
    <t>Механизированная уборка дворовой территории</t>
  </si>
  <si>
    <t>кв.м</t>
  </si>
  <si>
    <t>шт.</t>
  </si>
  <si>
    <t>Обслуживание мест (контейнерных площадок) накопления твердых коммунальных отходов</t>
  </si>
  <si>
    <t>СОДЕРЖАНИЕ ПРИДОМОВОЙ ТЕРРИТОРИИ В ХОЛОДНЫЙ ПЕРИОД:</t>
  </si>
  <si>
    <t>СОДЕРЖАНИЕ ПРИДОМОВОЙ ТЕРРИТОРИИ В ТЕПЛЫЙ ПЕРИОД:</t>
  </si>
  <si>
    <t>1 раз в неделю</t>
  </si>
  <si>
    <t>Посыпка противогололедными материалами</t>
  </si>
  <si>
    <t>1 раз в сутки во время гололеда</t>
  </si>
  <si>
    <t>Подметание придомовой территории в дни без снегопада</t>
  </si>
  <si>
    <t xml:space="preserve">1 раз в сутки </t>
  </si>
  <si>
    <t xml:space="preserve">1 раз в двое суток </t>
  </si>
  <si>
    <t>Очистка территорий от наледи и льда</t>
  </si>
  <si>
    <t>1 раз в трое суток во время гололеда</t>
  </si>
  <si>
    <t>по необходимости</t>
  </si>
  <si>
    <t>Сдвигание снега при отсутствии снегопада</t>
  </si>
  <si>
    <t>Сдвигание снега при снегопаде</t>
  </si>
  <si>
    <t>пог.м</t>
  </si>
  <si>
    <t xml:space="preserve">СОДЕРЖАНИЕ ОБОРУДОВАНИЯ И СИСТЕМ ИНЖЕНЕРНО-ТЕХНИЧЕСКОГО ОБЕСПЕЧЕНИЯ, ВХОДЯЩИХ В СОСТАВ ОБЩЕГО ИМУЩЕСТВА </t>
  </si>
  <si>
    <t xml:space="preserve">СОДЕРЖАНИЕ НЕСУЩИХ И НЕНЕСУЩИХ КОНСТРУКЦИЙ </t>
  </si>
  <si>
    <t>Осмотр и проверка технического состояния видимых частей конструкций фундамента</t>
  </si>
  <si>
    <t>Осмотр стен</t>
  </si>
  <si>
    <t>Осмотр перекрытий и покрытий</t>
  </si>
  <si>
    <t>ФУНДАМЕНТ:</t>
  </si>
  <si>
    <t>Проведение текущего ремонта видимых частей конструкций фундамента</t>
  </si>
  <si>
    <t>СТЕНЫ:</t>
  </si>
  <si>
    <t>ПЕРЕКРЫТИЯ И ПОКРЫТИЯ:</t>
  </si>
  <si>
    <t>Проведение восстановительных работ</t>
  </si>
  <si>
    <t>Проверка состояния утеплителя, гидроизоляции и звукоизоляции, адгезии отделочных слоев к конструкциям перекрытия (покрытия)</t>
  </si>
  <si>
    <t>КРЫША:</t>
  </si>
  <si>
    <t>Осмотр кровли, проверка оборудования, расположенного на крыше</t>
  </si>
  <si>
    <t xml:space="preserve">Проверка температурно-влажностного режима и воздухообмена на чердаке </t>
  </si>
  <si>
    <t>Очистка водоотводящих устройств от мусора, грязи и наледи</t>
  </si>
  <si>
    <t>Очистка кровли от скопления снега и наледи</t>
  </si>
  <si>
    <t>Восстановление защитного окрасочного слоя металлических элементов, окраска металлических креплений кровель</t>
  </si>
  <si>
    <t>Устранение нарушений, приводящих к протечкам</t>
  </si>
  <si>
    <t>незамедлительно</t>
  </si>
  <si>
    <t>Сдвигание снега и скола сброшенного с крыш</t>
  </si>
  <si>
    <t>куб.м</t>
  </si>
  <si>
    <t>ФАСАД:</t>
  </si>
  <si>
    <t>ПЕРЕГОРОДКИ:</t>
  </si>
  <si>
    <t>Осмотр перегородок</t>
  </si>
  <si>
    <t>Проверка звукоизоляции и огнезащиты</t>
  </si>
  <si>
    <t>Подметание свежевыпавшего снега в дни снегопада</t>
  </si>
  <si>
    <t>Административно-управленческое обслуживание</t>
  </si>
  <si>
    <t>Итого:</t>
  </si>
  <si>
    <t>Итого по разделу:</t>
  </si>
  <si>
    <t>Всего:</t>
  </si>
  <si>
    <t xml:space="preserve"> к постановлению администрации МО МР "Корткеросский"</t>
  </si>
  <si>
    <t>Контроль состояния и работоспособности подсветки  входов в подъезды</t>
  </si>
  <si>
    <t>Восстановление или замена отдельных элементов крылец и зонтов над входами в здание</t>
  </si>
  <si>
    <t>Восстановление или замена отдельных элементов отделки фасадов, элементов металлических ограждений на козырьках</t>
  </si>
  <si>
    <t>Осмотр отделки фасадов, элементов металлических ограждений на  козырьках,  крылец и зонтов над входами в здание</t>
  </si>
  <si>
    <t>Техническое обслуживание систем вентиляции и дымоудаления, определение работоспособности оборудования и элементов систем</t>
  </si>
  <si>
    <t>Техническое обслуживание систем водоснабжения и водоотведения</t>
  </si>
  <si>
    <t>Приложение №1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</si>
  <si>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п.Приозерный, ул.Лесная, д.14</t>
  </si>
  <si>
    <t>от 11.10.2022 № 1474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</si>
</sst>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0.0"/>
    <numFmt numFmtId="166" formatCode="#,##0.00\ &quot;₽&quot;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117">
    <xf numFmtId="0" fontId="0" fillId="0" borderId="0" xfId="0"/>
    <xf numFmtId="49" fontId="20" fillId="0" borderId="1" xfId="2" applyNumberFormat="1" applyFont="1" applyFill="1" applyBorder="1" applyAlignment="1" applyProtection="1">
      <alignment horizontal="left" vertical="center" wrapText="1"/>
    </xf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0" fillId="0" borderId="1" xfId="2" applyFont="1" applyBorder="1" applyAlignment="1">
      <alignment horizontal="left" vertical="center" wrapText="1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0" fillId="0" borderId="1" xfId="2" applyNumberFormat="1" applyFont="1" applyFill="1" applyBorder="1" applyAlignment="1">
      <alignment horizontal="left" vertical="top" wrapText="1"/>
    </xf>
    <xf numFmtId="49" fontId="21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49" fontId="20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0" fontId="22" fillId="0" borderId="1" xfId="0" applyFont="1" applyBorder="1"/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8" xfId="2" applyNumberFormat="1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center"/>
    </xf>
    <xf numFmtId="166" fontId="21" fillId="0" borderId="1" xfId="2" applyNumberFormat="1" applyFont="1" applyBorder="1" applyAlignment="1">
      <alignment horizontal="left" vertical="center" wrapText="1"/>
    </xf>
    <xf numFmtId="166" fontId="21" fillId="0" borderId="1" xfId="2" applyNumberFormat="1" applyFont="1" applyBorder="1" applyAlignment="1">
      <alignment horizontal="left" vertical="center"/>
    </xf>
    <xf numFmtId="166" fontId="21" fillId="0" borderId="1" xfId="3" applyNumberFormat="1" applyFont="1" applyFill="1" applyBorder="1" applyAlignment="1">
      <alignment horizontal="left" vertical="center"/>
    </xf>
    <xf numFmtId="166" fontId="22" fillId="0" borderId="1" xfId="0" applyNumberFormat="1" applyFont="1" applyBorder="1" applyAlignment="1">
      <alignment horizontal="left" vertical="center"/>
    </xf>
    <xf numFmtId="166" fontId="21" fillId="0" borderId="18" xfId="3" applyNumberFormat="1" applyFont="1" applyFill="1" applyBorder="1" applyAlignment="1">
      <alignment horizontal="left" vertical="center"/>
    </xf>
    <xf numFmtId="166" fontId="24" fillId="0" borderId="1" xfId="0" applyNumberFormat="1" applyFont="1" applyBorder="1" applyAlignment="1">
      <alignment horizontal="left"/>
    </xf>
    <xf numFmtId="166" fontId="20" fillId="0" borderId="1" xfId="2" applyNumberFormat="1" applyFont="1" applyBorder="1" applyAlignment="1">
      <alignment horizontal="left" vertical="center" wrapText="1"/>
    </xf>
    <xf numFmtId="166" fontId="20" fillId="0" borderId="1" xfId="3" applyNumberFormat="1" applyFont="1" applyFill="1" applyBorder="1" applyAlignment="1">
      <alignment horizontal="left" vertical="center"/>
    </xf>
    <xf numFmtId="166" fontId="19" fillId="0" borderId="0" xfId="0" applyNumberFormat="1" applyFont="1" applyAlignment="1">
      <alignment horizontal="left"/>
    </xf>
    <xf numFmtId="166" fontId="24" fillId="0" borderId="1" xfId="0" applyNumberFormat="1" applyFont="1" applyBorder="1" applyAlignment="1">
      <alignment horizontal="center"/>
    </xf>
    <xf numFmtId="0" fontId="21" fillId="0" borderId="20" xfId="0" applyNumberFormat="1" applyFont="1" applyFill="1" applyBorder="1" applyAlignment="1" applyProtection="1">
      <alignment vertical="top" wrapText="1"/>
    </xf>
    <xf numFmtId="2" fontId="21" fillId="0" borderId="18" xfId="2" applyNumberFormat="1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2" fontId="21" fillId="0" borderId="18" xfId="2" applyNumberFormat="1" applyFont="1" applyFill="1" applyBorder="1" applyAlignment="1">
      <alignment horizontal="left" vertical="center" wrapText="1"/>
    </xf>
    <xf numFmtId="166" fontId="20" fillId="0" borderId="1" xfId="2" applyNumberFormat="1" applyFont="1" applyFill="1" applyBorder="1" applyAlignment="1" applyProtection="1">
      <alignment horizontal="center" vertical="center" wrapText="1"/>
    </xf>
    <xf numFmtId="166" fontId="22" fillId="0" borderId="1" xfId="0" applyNumberFormat="1" applyFont="1" applyBorder="1" applyAlignment="1">
      <alignment horizontal="center" vertical="center"/>
    </xf>
    <xf numFmtId="166" fontId="21" fillId="0" borderId="1" xfId="2" applyNumberFormat="1" applyFont="1" applyBorder="1" applyAlignment="1">
      <alignment horizontal="center" vertical="center" wrapText="1"/>
    </xf>
    <xf numFmtId="166" fontId="0" fillId="0" borderId="0" xfId="0" applyNumberFormat="1"/>
    <xf numFmtId="166" fontId="0" fillId="0" borderId="0" xfId="0" applyNumberFormat="1" applyAlignment="1">
      <alignment horizontal="center" vertical="center"/>
    </xf>
    <xf numFmtId="166" fontId="24" fillId="19" borderId="1" xfId="0" applyNumberFormat="1" applyFont="1" applyFill="1" applyBorder="1" applyAlignment="1">
      <alignment horizontal="center"/>
    </xf>
    <xf numFmtId="166" fontId="20" fillId="19" borderId="1" xfId="3" applyNumberFormat="1" applyFont="1" applyFill="1" applyBorder="1" applyAlignment="1">
      <alignment horizontal="left" vertical="center"/>
    </xf>
    <xf numFmtId="166" fontId="24" fillId="19" borderId="1" xfId="0" applyNumberFormat="1" applyFont="1" applyFill="1" applyBorder="1" applyAlignment="1">
      <alignment horizontal="center" wrapText="1"/>
    </xf>
    <xf numFmtId="166" fontId="24" fillId="20" borderId="1" xfId="0" applyNumberFormat="1" applyFont="1" applyFill="1" applyBorder="1" applyAlignment="1">
      <alignment horizontal="center" wrapText="1"/>
    </xf>
    <xf numFmtId="166" fontId="20" fillId="20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center" vertical="center" wrapText="1"/>
    </xf>
    <xf numFmtId="166" fontId="20" fillId="20" borderId="1" xfId="2" applyNumberFormat="1" applyFont="1" applyFill="1" applyBorder="1" applyAlignment="1">
      <alignment horizontal="left" vertical="center" wrapText="1"/>
    </xf>
    <xf numFmtId="166" fontId="20" fillId="19" borderId="18" xfId="2" applyNumberFormat="1" applyFont="1" applyFill="1" applyBorder="1" applyAlignment="1" applyProtection="1">
      <alignment horizontal="center" vertical="center" wrapText="1"/>
    </xf>
    <xf numFmtId="166" fontId="20" fillId="19" borderId="18" xfId="3" applyNumberFormat="1" applyFont="1" applyFill="1" applyBorder="1" applyAlignment="1">
      <alignment horizontal="left" vertical="center"/>
    </xf>
    <xf numFmtId="166" fontId="24" fillId="19" borderId="15" xfId="0" applyNumberFormat="1" applyFont="1" applyFill="1" applyBorder="1" applyAlignment="1">
      <alignment horizontal="center" wrapText="1"/>
    </xf>
    <xf numFmtId="166" fontId="20" fillId="20" borderId="1" xfId="2" applyNumberFormat="1" applyFont="1" applyFill="1" applyBorder="1" applyAlignment="1">
      <alignment horizontal="center" vertical="top" wrapText="1"/>
    </xf>
    <xf numFmtId="166" fontId="20" fillId="21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left" wrapText="1"/>
    </xf>
    <xf numFmtId="166" fontId="24" fillId="21" borderId="1" xfId="0" applyNumberFormat="1" applyFont="1" applyFill="1" applyBorder="1" applyAlignment="1">
      <alignment horizontal="center"/>
    </xf>
    <xf numFmtId="166" fontId="21" fillId="0" borderId="1" xfId="2" applyNumberFormat="1" applyFont="1" applyFill="1" applyBorder="1" applyAlignment="1" applyProtection="1">
      <alignment horizontal="center" vertical="center" wrapText="1"/>
    </xf>
    <xf numFmtId="166" fontId="21" fillId="0" borderId="18" xfId="2" applyNumberFormat="1" applyFont="1" applyFill="1" applyBorder="1" applyAlignment="1" applyProtection="1">
      <alignment horizontal="center" vertical="center" wrapText="1"/>
    </xf>
    <xf numFmtId="166" fontId="21" fillId="0" borderId="1" xfId="2" applyNumberFormat="1" applyFont="1" applyFill="1" applyBorder="1" applyAlignment="1" applyProtection="1">
      <alignment horizontal="left" vertical="center"/>
    </xf>
    <xf numFmtId="166" fontId="20" fillId="19" borderId="1" xfId="2" applyNumberFormat="1" applyFont="1" applyFill="1" applyBorder="1" applyAlignment="1" applyProtection="1">
      <alignment horizontal="center" vertical="center" wrapText="1"/>
    </xf>
    <xf numFmtId="166" fontId="20" fillId="19" borderId="1" xfId="2" applyNumberFormat="1" applyFont="1" applyFill="1" applyBorder="1" applyAlignment="1" applyProtection="1">
      <alignment horizontal="left" vertical="center"/>
    </xf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7" fillId="0" borderId="0" xfId="0" applyFont="1" applyAlignment="1"/>
    <xf numFmtId="0" fontId="27" fillId="0" borderId="0" xfId="0" applyFont="1" applyAlignment="1">
      <alignment wrapText="1"/>
    </xf>
    <xf numFmtId="0" fontId="28" fillId="0" borderId="0" xfId="0" applyFont="1"/>
    <xf numFmtId="166" fontId="20" fillId="19" borderId="1" xfId="0" applyNumberFormat="1" applyFont="1" applyFill="1" applyBorder="1" applyAlignment="1">
      <alignment horizontal="center" wrapText="1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6" fillId="22" borderId="11" xfId="0" applyFont="1" applyFill="1" applyBorder="1" applyAlignment="1">
      <alignment horizontal="center" wrapText="1"/>
    </xf>
    <xf numFmtId="0" fontId="0" fillId="0" borderId="0" xfId="0" applyAlignment="1"/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0" fontId="24" fillId="0" borderId="13" xfId="0" applyFont="1" applyBorder="1" applyAlignment="1">
      <alignment horizontal="center" wrapText="1"/>
    </xf>
    <xf numFmtId="0" fontId="24" fillId="0" borderId="14" xfId="0" applyFont="1" applyBorder="1" applyAlignment="1">
      <alignment horizontal="center" wrapText="1"/>
    </xf>
    <xf numFmtId="0" fontId="24" fillId="0" borderId="15" xfId="0" applyFont="1" applyBorder="1" applyAlignment="1">
      <alignment horizontal="center" wrapText="1"/>
    </xf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20" borderId="13" xfId="2" applyNumberFormat="1" applyFont="1" applyFill="1" applyBorder="1" applyAlignment="1">
      <alignment horizontal="right" vertical="top" wrapText="1"/>
    </xf>
    <xf numFmtId="49" fontId="20" fillId="20" borderId="14" xfId="2" applyNumberFormat="1" applyFont="1" applyFill="1" applyBorder="1" applyAlignment="1">
      <alignment horizontal="right" vertical="top" wrapText="1"/>
    </xf>
    <xf numFmtId="49" fontId="20" fillId="20" borderId="15" xfId="2" applyNumberFormat="1" applyFont="1" applyFill="1" applyBorder="1" applyAlignment="1">
      <alignment horizontal="right" vertical="top" wrapText="1"/>
    </xf>
    <xf numFmtId="49" fontId="20" fillId="0" borderId="16" xfId="2" applyNumberFormat="1" applyFont="1" applyFill="1" applyBorder="1" applyAlignment="1">
      <alignment horizontal="left" vertical="center" wrapText="1"/>
    </xf>
    <xf numFmtId="49" fontId="20" fillId="0" borderId="11" xfId="2" applyNumberFormat="1" applyFont="1" applyFill="1" applyBorder="1" applyAlignment="1">
      <alignment horizontal="left" vertical="center" wrapText="1"/>
    </xf>
    <xf numFmtId="49" fontId="20" fillId="0" borderId="17" xfId="2" applyNumberFormat="1" applyFont="1" applyFill="1" applyBorder="1" applyAlignment="1">
      <alignment horizontal="left" vertical="center" wrapText="1"/>
    </xf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4" fillId="20" borderId="13" xfId="0" applyFont="1" applyFill="1" applyBorder="1" applyAlignment="1">
      <alignment horizontal="right"/>
    </xf>
    <xf numFmtId="0" fontId="24" fillId="20" borderId="14" xfId="0" applyFont="1" applyFill="1" applyBorder="1" applyAlignment="1">
      <alignment horizontal="right"/>
    </xf>
    <xf numFmtId="0" fontId="24" fillId="20" borderId="15" xfId="0" applyFont="1" applyFill="1" applyBorder="1" applyAlignment="1">
      <alignment horizontal="right"/>
    </xf>
    <xf numFmtId="49" fontId="20" fillId="0" borderId="13" xfId="2" applyNumberFormat="1" applyFont="1" applyFill="1" applyBorder="1" applyAlignment="1">
      <alignment horizontal="center" vertical="top" wrapText="1"/>
    </xf>
    <xf numFmtId="49" fontId="20" fillId="0" borderId="14" xfId="2" applyNumberFormat="1" applyFont="1" applyFill="1" applyBorder="1" applyAlignment="1">
      <alignment horizontal="center" vertical="top" wrapText="1"/>
    </xf>
    <xf numFmtId="49" fontId="20" fillId="0" borderId="15" xfId="2" applyNumberFormat="1" applyFont="1" applyFill="1" applyBorder="1" applyAlignment="1">
      <alignment horizontal="center" vertical="top" wrapText="1"/>
    </xf>
    <xf numFmtId="49" fontId="20" fillId="0" borderId="13" xfId="2" applyNumberFormat="1" applyFont="1" applyFill="1" applyBorder="1" applyAlignment="1">
      <alignment horizontal="left" vertical="center" wrapText="1"/>
    </xf>
    <xf numFmtId="49" fontId="20" fillId="0" borderId="14" xfId="2" applyNumberFormat="1" applyFont="1" applyFill="1" applyBorder="1" applyAlignment="1">
      <alignment horizontal="left" vertical="center" wrapText="1"/>
    </xf>
    <xf numFmtId="49" fontId="20" fillId="0" borderId="15" xfId="2" applyNumberFormat="1" applyFont="1" applyFill="1" applyBorder="1" applyAlignment="1">
      <alignment horizontal="left" vertical="center" wrapText="1"/>
    </xf>
    <xf numFmtId="49" fontId="20" fillId="19" borderId="21" xfId="2" applyNumberFormat="1" applyFont="1" applyFill="1" applyBorder="1" applyAlignment="1">
      <alignment horizontal="right" vertical="top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22" xfId="2" applyNumberFormat="1" applyFont="1" applyFill="1" applyBorder="1" applyAlignment="1">
      <alignment horizontal="right" vertical="top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43"/>
  <sheetViews>
    <sheetView tabSelected="1" zoomScale="90" zoomScaleNormal="90" workbookViewId="0">
      <selection activeCell="D6" sqref="D6"/>
    </sheetView>
  </sheetViews>
  <sheetFormatPr defaultRowHeight="15" x14ac:dyDescent="0.25"/>
  <cols>
    <col min="1" max="1" width="59.7109375" style="14" customWidth="1"/>
    <col min="2" max="2" width="9.140625" style="14" customWidth="1"/>
    <col min="3" max="3" width="9.28515625" style="7" customWidth="1"/>
    <col min="4" max="4" width="22.28515625" style="14" customWidth="1"/>
    <col min="5" max="5" width="16" style="52" customWidth="1"/>
    <col min="6" max="6" width="12.7109375" style="42" customWidth="1"/>
    <col min="7" max="7" width="9.5703125" bestFit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10" customFormat="1" ht="15.75" x14ac:dyDescent="0.25">
      <c r="A1" s="27"/>
      <c r="B1" s="27"/>
      <c r="C1" s="72"/>
      <c r="D1" s="79" t="s">
        <v>73</v>
      </c>
      <c r="E1" s="79"/>
      <c r="F1" s="79"/>
    </row>
    <row r="2" spans="1:10" s="14" customFormat="1" ht="15.75" customHeight="1" x14ac:dyDescent="0.25">
      <c r="A2" s="27"/>
      <c r="B2" s="78" t="s">
        <v>66</v>
      </c>
      <c r="C2" s="78"/>
      <c r="D2" s="78"/>
      <c r="E2" s="78"/>
      <c r="F2" s="78"/>
      <c r="G2" s="75"/>
      <c r="H2" s="75"/>
    </row>
    <row r="3" spans="1:10" s="14" customFormat="1" ht="15.75" customHeight="1" x14ac:dyDescent="0.25">
      <c r="A3" s="27"/>
      <c r="B3" s="75"/>
      <c r="C3" s="75"/>
      <c r="D3" s="79" t="s">
        <v>75</v>
      </c>
      <c r="E3" s="79"/>
      <c r="F3" s="79"/>
      <c r="G3" s="74"/>
      <c r="H3" s="74"/>
      <c r="I3" s="74"/>
      <c r="J3" s="74"/>
    </row>
    <row r="4" spans="1:10" s="14" customFormat="1" ht="15.75" customHeight="1" x14ac:dyDescent="0.25">
      <c r="A4" s="27"/>
      <c r="B4" s="75"/>
      <c r="C4" s="75"/>
      <c r="D4" s="73"/>
      <c r="E4" s="73"/>
      <c r="F4" s="73"/>
      <c r="G4" s="74"/>
      <c r="H4" s="74"/>
      <c r="I4" s="74"/>
      <c r="J4" s="74"/>
    </row>
    <row r="5" spans="1:10" ht="58.5" customHeight="1" x14ac:dyDescent="0.3">
      <c r="A5" s="83" t="s">
        <v>74</v>
      </c>
      <c r="B5" s="83"/>
      <c r="C5" s="83"/>
      <c r="D5" s="83"/>
      <c r="E5" s="83"/>
      <c r="F5" s="83"/>
    </row>
    <row r="6" spans="1:10" ht="71.25" customHeight="1" x14ac:dyDescent="0.25">
      <c r="A6" s="11" t="s">
        <v>0</v>
      </c>
      <c r="B6" s="11" t="s">
        <v>1</v>
      </c>
      <c r="C6" s="11" t="s">
        <v>2</v>
      </c>
      <c r="D6" s="11" t="s">
        <v>3</v>
      </c>
      <c r="E6" s="50" t="s">
        <v>4</v>
      </c>
      <c r="F6" s="40" t="s">
        <v>5</v>
      </c>
    </row>
    <row r="7" spans="1:10" s="14" customFormat="1" ht="16.5" customHeight="1" x14ac:dyDescent="0.25">
      <c r="A7" s="1" t="s">
        <v>7</v>
      </c>
      <c r="B7" s="8" t="s">
        <v>19</v>
      </c>
      <c r="C7" s="16">
        <v>181.7</v>
      </c>
      <c r="D7" s="18" t="s">
        <v>6</v>
      </c>
      <c r="E7" s="70">
        <f>C8*F7*12</f>
        <v>6541.1999999999989</v>
      </c>
      <c r="F7" s="71">
        <v>3</v>
      </c>
    </row>
    <row r="8" spans="1:10" s="14" customFormat="1" ht="16.5" customHeight="1" x14ac:dyDescent="0.25">
      <c r="A8" s="1" t="s">
        <v>62</v>
      </c>
      <c r="B8" s="8" t="s">
        <v>19</v>
      </c>
      <c r="C8" s="16">
        <v>181.7</v>
      </c>
      <c r="D8" s="18" t="s">
        <v>6</v>
      </c>
      <c r="E8" s="70">
        <f>12*F8*C8</f>
        <v>4360.7999999999993</v>
      </c>
      <c r="F8" s="71">
        <v>2</v>
      </c>
    </row>
    <row r="9" spans="1:10" s="14" customFormat="1" ht="32.25" customHeight="1" x14ac:dyDescent="0.25">
      <c r="A9" s="80" t="s">
        <v>36</v>
      </c>
      <c r="B9" s="81"/>
      <c r="C9" s="81"/>
      <c r="D9" s="81"/>
      <c r="E9" s="81"/>
      <c r="F9" s="82"/>
    </row>
    <row r="10" spans="1:10" s="14" customFormat="1" ht="45" customHeight="1" x14ac:dyDescent="0.25">
      <c r="A10" s="15" t="s">
        <v>71</v>
      </c>
      <c r="B10" s="8" t="s">
        <v>20</v>
      </c>
      <c r="C10" s="16"/>
      <c r="D10" s="17" t="s">
        <v>6</v>
      </c>
      <c r="E10" s="50">
        <f>C8*12*F10</f>
        <v>5450.9999999999991</v>
      </c>
      <c r="F10" s="69">
        <v>2.5</v>
      </c>
    </row>
    <row r="11" spans="1:10" s="14" customFormat="1" ht="30" customHeight="1" x14ac:dyDescent="0.25">
      <c r="A11" s="15" t="s">
        <v>72</v>
      </c>
      <c r="B11" s="8" t="s">
        <v>35</v>
      </c>
      <c r="C11" s="11"/>
      <c r="D11" s="18" t="s">
        <v>6</v>
      </c>
      <c r="E11" s="50">
        <f>C8*12*F11</f>
        <v>9811.7999999999993</v>
      </c>
      <c r="F11" s="35">
        <v>4.5</v>
      </c>
    </row>
    <row r="12" spans="1:10" s="14" customFormat="1" ht="17.25" customHeight="1" x14ac:dyDescent="0.25">
      <c r="A12" s="15" t="s">
        <v>13</v>
      </c>
      <c r="B12" s="8" t="s">
        <v>20</v>
      </c>
      <c r="C12" s="11"/>
      <c r="D12" s="18" t="s">
        <v>6</v>
      </c>
      <c r="E12" s="50">
        <f>12*C8*F12</f>
        <v>11992.199999999997</v>
      </c>
      <c r="F12" s="34">
        <v>5.5</v>
      </c>
    </row>
    <row r="13" spans="1:10" s="14" customFormat="1" ht="17.25" customHeight="1" x14ac:dyDescent="0.25">
      <c r="A13" s="102" t="s">
        <v>63</v>
      </c>
      <c r="B13" s="103"/>
      <c r="C13" s="103"/>
      <c r="D13" s="104"/>
      <c r="E13" s="58">
        <f>SUM(E10:E12)</f>
        <v>27254.999999999996</v>
      </c>
      <c r="F13" s="59">
        <f>SUM(F10:F12)</f>
        <v>12.5</v>
      </c>
    </row>
    <row r="14" spans="1:10" s="14" customFormat="1" ht="15" customHeight="1" x14ac:dyDescent="0.25">
      <c r="A14" s="108" t="s">
        <v>14</v>
      </c>
      <c r="B14" s="109"/>
      <c r="C14" s="109"/>
      <c r="D14" s="109"/>
      <c r="E14" s="109"/>
      <c r="F14" s="110"/>
    </row>
    <row r="15" spans="1:10" s="14" customFormat="1" ht="18.75" customHeight="1" x14ac:dyDescent="0.25">
      <c r="A15" s="111" t="s">
        <v>23</v>
      </c>
      <c r="B15" s="112"/>
      <c r="C15" s="112"/>
      <c r="D15" s="112"/>
      <c r="E15" s="112"/>
      <c r="F15" s="113"/>
    </row>
    <row r="16" spans="1:10" s="14" customFormat="1" ht="15" customHeight="1" x14ac:dyDescent="0.25">
      <c r="A16" s="12" t="s">
        <v>15</v>
      </c>
      <c r="B16" s="8" t="s">
        <v>19</v>
      </c>
      <c r="C16" s="22"/>
      <c r="D16" s="2" t="s">
        <v>12</v>
      </c>
      <c r="E16" s="67">
        <f>C8*12*F16</f>
        <v>2180.3999999999996</v>
      </c>
      <c r="F16" s="36">
        <v>1</v>
      </c>
    </row>
    <row r="17" spans="1:6" s="14" customFormat="1" ht="16.5" customHeight="1" x14ac:dyDescent="0.25">
      <c r="A17" s="44" t="s">
        <v>18</v>
      </c>
      <c r="B17" s="45" t="s">
        <v>19</v>
      </c>
      <c r="C17" s="46"/>
      <c r="D17" s="47" t="s">
        <v>32</v>
      </c>
      <c r="E17" s="68">
        <f>C8*12*F17</f>
        <v>654.11999999999989</v>
      </c>
      <c r="F17" s="38">
        <v>0.3</v>
      </c>
    </row>
    <row r="18" spans="1:6" s="14" customFormat="1" ht="16.5" customHeight="1" x14ac:dyDescent="0.25">
      <c r="A18" s="88" t="s">
        <v>63</v>
      </c>
      <c r="B18" s="89"/>
      <c r="C18" s="89"/>
      <c r="D18" s="90"/>
      <c r="E18" s="53">
        <f>SUM(E16:E17)</f>
        <v>2834.5199999999995</v>
      </c>
      <c r="F18" s="54">
        <f>SUM(F16:F17)</f>
        <v>1.3</v>
      </c>
    </row>
    <row r="19" spans="1:6" s="14" customFormat="1" ht="16.5" customHeight="1" x14ac:dyDescent="0.25">
      <c r="A19" s="99" t="s">
        <v>22</v>
      </c>
      <c r="B19" s="100"/>
      <c r="C19" s="100"/>
      <c r="D19" s="100"/>
      <c r="E19" s="100"/>
      <c r="F19" s="101"/>
    </row>
    <row r="20" spans="1:6" s="14" customFormat="1" ht="15.75" customHeight="1" x14ac:dyDescent="0.25">
      <c r="A20" s="12" t="s">
        <v>33</v>
      </c>
      <c r="B20" s="8" t="s">
        <v>19</v>
      </c>
      <c r="C20" s="25"/>
      <c r="D20" s="26" t="s">
        <v>29</v>
      </c>
      <c r="E20" s="49">
        <f>C8*12*F20</f>
        <v>3270.5999999999995</v>
      </c>
      <c r="F20" s="36">
        <v>1.5</v>
      </c>
    </row>
    <row r="21" spans="1:6" s="14" customFormat="1" ht="15" customHeight="1" x14ac:dyDescent="0.25">
      <c r="A21" s="21" t="s">
        <v>34</v>
      </c>
      <c r="B21" s="8" t="s">
        <v>19</v>
      </c>
      <c r="C21" s="25"/>
      <c r="D21" s="26" t="s">
        <v>28</v>
      </c>
      <c r="E21" s="49">
        <f>C8*12*F21</f>
        <v>1090.1999999999998</v>
      </c>
      <c r="F21" s="36">
        <v>0.5</v>
      </c>
    </row>
    <row r="22" spans="1:6" s="14" customFormat="1" ht="15" customHeight="1" x14ac:dyDescent="0.25">
      <c r="A22" s="30" t="s">
        <v>61</v>
      </c>
      <c r="B22" s="8" t="s">
        <v>19</v>
      </c>
      <c r="C22" s="25"/>
      <c r="D22" s="26" t="s">
        <v>28</v>
      </c>
      <c r="E22" s="49">
        <f>C8*12*F22</f>
        <v>1090.1999999999998</v>
      </c>
      <c r="F22" s="36">
        <v>0.5</v>
      </c>
    </row>
    <row r="23" spans="1:6" s="27" customFormat="1" ht="16.5" customHeight="1" x14ac:dyDescent="0.25">
      <c r="A23" s="29" t="s">
        <v>27</v>
      </c>
      <c r="B23" s="8" t="s">
        <v>19</v>
      </c>
      <c r="C23" s="28"/>
      <c r="D23" s="26" t="s">
        <v>29</v>
      </c>
      <c r="E23" s="49">
        <f>C8*12*F23</f>
        <v>545.09999999999991</v>
      </c>
      <c r="F23" s="36">
        <v>0.25</v>
      </c>
    </row>
    <row r="24" spans="1:6" s="14" customFormat="1" ht="30" customHeight="1" x14ac:dyDescent="0.25">
      <c r="A24" s="30" t="s">
        <v>30</v>
      </c>
      <c r="B24" s="8" t="s">
        <v>19</v>
      </c>
      <c r="C24" s="25"/>
      <c r="D24" s="2" t="s">
        <v>31</v>
      </c>
      <c r="E24" s="49">
        <f>C8*12*F24</f>
        <v>1090.1999999999998</v>
      </c>
      <c r="F24" s="37">
        <v>0.5</v>
      </c>
    </row>
    <row r="25" spans="1:6" s="14" customFormat="1" ht="30.75" customHeight="1" x14ac:dyDescent="0.25">
      <c r="A25" s="30" t="s">
        <v>25</v>
      </c>
      <c r="B25" s="8" t="s">
        <v>19</v>
      </c>
      <c r="C25" s="22"/>
      <c r="D25" s="2" t="s">
        <v>26</v>
      </c>
      <c r="E25" s="67">
        <f>C8*12*F25</f>
        <v>218.03999999999996</v>
      </c>
      <c r="F25" s="36">
        <v>0.1</v>
      </c>
    </row>
    <row r="26" spans="1:6" s="14" customFormat="1" ht="16.5" customHeight="1" x14ac:dyDescent="0.25">
      <c r="A26" s="12" t="s">
        <v>16</v>
      </c>
      <c r="B26" s="8" t="s">
        <v>19</v>
      </c>
      <c r="C26" s="22"/>
      <c r="D26" s="2" t="s">
        <v>32</v>
      </c>
      <c r="E26" s="67">
        <f>C8*12*F26</f>
        <v>1090.1999999999998</v>
      </c>
      <c r="F26" s="36">
        <v>0.5</v>
      </c>
    </row>
    <row r="27" spans="1:6" s="14" customFormat="1" ht="16.5" customHeight="1" x14ac:dyDescent="0.25">
      <c r="A27" s="12" t="s">
        <v>17</v>
      </c>
      <c r="B27" s="8" t="s">
        <v>19</v>
      </c>
      <c r="C27" s="22"/>
      <c r="D27" s="2" t="s">
        <v>32</v>
      </c>
      <c r="E27" s="67">
        <f>C8*12*F27</f>
        <v>1090.1999999999998</v>
      </c>
      <c r="F27" s="36">
        <v>0.5</v>
      </c>
    </row>
    <row r="28" spans="1:6" s="14" customFormat="1" ht="16.5" customHeight="1" x14ac:dyDescent="0.25">
      <c r="A28" s="114" t="s">
        <v>63</v>
      </c>
      <c r="B28" s="115"/>
      <c r="C28" s="115"/>
      <c r="D28" s="116"/>
      <c r="E28" s="60">
        <f>SUM(E20:E27)</f>
        <v>9484.739999999998</v>
      </c>
      <c r="F28" s="61">
        <f>SUM(F20:F27)</f>
        <v>4.3499999999999996</v>
      </c>
    </row>
    <row r="29" spans="1:6" s="14" customFormat="1" ht="30" customHeight="1" x14ac:dyDescent="0.25">
      <c r="A29" s="23" t="s">
        <v>21</v>
      </c>
      <c r="B29" s="31" t="s">
        <v>20</v>
      </c>
      <c r="C29" s="31"/>
      <c r="D29" s="2" t="s">
        <v>11</v>
      </c>
      <c r="E29" s="60">
        <f>C8*12*F29</f>
        <v>0</v>
      </c>
      <c r="F29" s="61">
        <v>0</v>
      </c>
    </row>
    <row r="30" spans="1:6" s="14" customFormat="1" ht="15.75" customHeight="1" x14ac:dyDescent="0.25">
      <c r="A30" s="105" t="s">
        <v>64</v>
      </c>
      <c r="B30" s="106"/>
      <c r="C30" s="106"/>
      <c r="D30" s="107"/>
      <c r="E30" s="56">
        <f>E28+E18+E29</f>
        <v>12319.259999999998</v>
      </c>
      <c r="F30" s="65">
        <f>F29+F28+F18</f>
        <v>5.6499999999999995</v>
      </c>
    </row>
    <row r="31" spans="1:6" s="14" customFormat="1" ht="15" customHeight="1" x14ac:dyDescent="0.25">
      <c r="A31" s="91" t="s">
        <v>37</v>
      </c>
      <c r="B31" s="92"/>
      <c r="C31" s="92"/>
      <c r="D31" s="92"/>
      <c r="E31" s="92"/>
      <c r="F31" s="93"/>
    </row>
    <row r="32" spans="1:6" s="14" customFormat="1" ht="15" customHeight="1" x14ac:dyDescent="0.25">
      <c r="A32" s="32" t="s">
        <v>41</v>
      </c>
      <c r="B32" s="33"/>
      <c r="C32" s="33"/>
      <c r="D32" s="33"/>
      <c r="E32" s="43"/>
      <c r="F32" s="39"/>
    </row>
    <row r="33" spans="1:6" s="14" customFormat="1" ht="29.25" customHeight="1" x14ac:dyDescent="0.25">
      <c r="A33" s="12" t="s">
        <v>38</v>
      </c>
      <c r="B33" s="8" t="s">
        <v>19</v>
      </c>
      <c r="C33" s="9"/>
      <c r="D33" s="2" t="s">
        <v>9</v>
      </c>
      <c r="E33" s="67">
        <f>C8*12*F33</f>
        <v>327.05999999999995</v>
      </c>
      <c r="F33" s="36">
        <v>0.15</v>
      </c>
    </row>
    <row r="34" spans="1:6" s="14" customFormat="1" ht="31.5" customHeight="1" x14ac:dyDescent="0.25">
      <c r="A34" s="12" t="s">
        <v>42</v>
      </c>
      <c r="B34" s="8" t="s">
        <v>19</v>
      </c>
      <c r="C34" s="9"/>
      <c r="D34" s="2" t="s">
        <v>8</v>
      </c>
      <c r="E34" s="67">
        <f>C8*12*F34</f>
        <v>436.07999999999993</v>
      </c>
      <c r="F34" s="36">
        <v>0.2</v>
      </c>
    </row>
    <row r="35" spans="1:6" s="14" customFormat="1" ht="16.5" customHeight="1" x14ac:dyDescent="0.25">
      <c r="A35" s="85" t="s">
        <v>63</v>
      </c>
      <c r="B35" s="86"/>
      <c r="C35" s="86"/>
      <c r="D35" s="87"/>
      <c r="E35" s="55">
        <f>SUM(E33:E34)</f>
        <v>763.13999999999987</v>
      </c>
      <c r="F35" s="54">
        <f>SUM(F33:F34)</f>
        <v>0.35</v>
      </c>
    </row>
    <row r="36" spans="1:6" s="14" customFormat="1" ht="15.75" customHeight="1" x14ac:dyDescent="0.25">
      <c r="A36" s="19" t="s">
        <v>43</v>
      </c>
      <c r="B36" s="8"/>
      <c r="C36" s="9"/>
      <c r="D36" s="2"/>
      <c r="E36" s="48"/>
      <c r="F36" s="41"/>
    </row>
    <row r="37" spans="1:6" s="14" customFormat="1" ht="14.25" customHeight="1" x14ac:dyDescent="0.25">
      <c r="A37" s="12" t="s">
        <v>39</v>
      </c>
      <c r="B37" s="8" t="s">
        <v>19</v>
      </c>
      <c r="C37" s="9"/>
      <c r="D37" s="2" t="s">
        <v>9</v>
      </c>
      <c r="E37" s="67">
        <f>C8*12*F37</f>
        <v>109.01999999999998</v>
      </c>
      <c r="F37" s="36">
        <v>0.05</v>
      </c>
    </row>
    <row r="38" spans="1:6" s="14" customFormat="1" ht="14.25" customHeight="1" x14ac:dyDescent="0.25">
      <c r="A38" s="12" t="s">
        <v>45</v>
      </c>
      <c r="B38" s="8" t="s">
        <v>19</v>
      </c>
      <c r="C38" s="9"/>
      <c r="D38" s="2" t="s">
        <v>8</v>
      </c>
      <c r="E38" s="67">
        <f>C8*12*F38</f>
        <v>109.01999999999998</v>
      </c>
      <c r="F38" s="36">
        <v>0.05</v>
      </c>
    </row>
    <row r="39" spans="1:6" s="14" customFormat="1" ht="14.25" customHeight="1" x14ac:dyDescent="0.25">
      <c r="A39" s="85" t="s">
        <v>63</v>
      </c>
      <c r="B39" s="86"/>
      <c r="C39" s="86"/>
      <c r="D39" s="87"/>
      <c r="E39" s="55">
        <f>SUM(E37:E38)</f>
        <v>218.03999999999996</v>
      </c>
      <c r="F39" s="54">
        <f>SUM(F37:F38)</f>
        <v>0.1</v>
      </c>
    </row>
    <row r="40" spans="1:6" s="14" customFormat="1" ht="14.25" customHeight="1" x14ac:dyDescent="0.25">
      <c r="A40" s="19" t="s">
        <v>44</v>
      </c>
      <c r="B40" s="8"/>
      <c r="C40" s="9"/>
      <c r="D40" s="2"/>
      <c r="E40" s="48"/>
      <c r="F40" s="41"/>
    </row>
    <row r="41" spans="1:6" s="14" customFormat="1" ht="16.5" customHeight="1" x14ac:dyDescent="0.25">
      <c r="A41" s="12" t="s">
        <v>40</v>
      </c>
      <c r="B41" s="8" t="s">
        <v>19</v>
      </c>
      <c r="C41" s="9"/>
      <c r="D41" s="2" t="s">
        <v>9</v>
      </c>
      <c r="E41" s="67">
        <f>C8*12*F41</f>
        <v>109.01999999999998</v>
      </c>
      <c r="F41" s="36">
        <v>0.05</v>
      </c>
    </row>
    <row r="42" spans="1:6" s="14" customFormat="1" ht="30" customHeight="1" x14ac:dyDescent="0.25">
      <c r="A42" s="12" t="s">
        <v>46</v>
      </c>
      <c r="B42" s="8" t="s">
        <v>19</v>
      </c>
      <c r="C42" s="9"/>
      <c r="D42" s="2" t="s">
        <v>9</v>
      </c>
      <c r="E42" s="67">
        <f>C8*12*F42</f>
        <v>109.01999999999998</v>
      </c>
      <c r="F42" s="36">
        <v>0.05</v>
      </c>
    </row>
    <row r="43" spans="1:6" s="14" customFormat="1" ht="15.75" customHeight="1" x14ac:dyDescent="0.25">
      <c r="A43" s="12" t="s">
        <v>45</v>
      </c>
      <c r="B43" s="8" t="s">
        <v>19</v>
      </c>
      <c r="C43" s="9"/>
      <c r="D43" s="2" t="s">
        <v>8</v>
      </c>
      <c r="E43" s="67">
        <f>C8*12*F43</f>
        <v>109.01999999999998</v>
      </c>
      <c r="F43" s="36">
        <v>0.05</v>
      </c>
    </row>
    <row r="44" spans="1:6" s="14" customFormat="1" ht="15.75" customHeight="1" x14ac:dyDescent="0.25">
      <c r="A44" s="85" t="s">
        <v>63</v>
      </c>
      <c r="B44" s="86"/>
      <c r="C44" s="86"/>
      <c r="D44" s="87"/>
      <c r="E44" s="62">
        <f>SUM(E41:E43)</f>
        <v>327.05999999999995</v>
      </c>
      <c r="F44" s="54">
        <f>SUM(F41:F43)</f>
        <v>0.15000000000000002</v>
      </c>
    </row>
    <row r="45" spans="1:6" s="14" customFormat="1" ht="15" customHeight="1" x14ac:dyDescent="0.25">
      <c r="A45" s="19" t="s">
        <v>47</v>
      </c>
      <c r="B45" s="8"/>
      <c r="C45" s="9"/>
      <c r="D45" s="2"/>
      <c r="E45" s="48"/>
      <c r="F45" s="41"/>
    </row>
    <row r="46" spans="1:6" s="14" customFormat="1" ht="29.25" customHeight="1" x14ac:dyDescent="0.25">
      <c r="A46" s="20" t="s">
        <v>48</v>
      </c>
      <c r="B46" s="8" t="s">
        <v>19</v>
      </c>
      <c r="C46" s="9"/>
      <c r="D46" s="2" t="s">
        <v>10</v>
      </c>
      <c r="E46" s="67">
        <f>C8*12*F46</f>
        <v>436.07999999999993</v>
      </c>
      <c r="F46" s="36">
        <v>0.2</v>
      </c>
    </row>
    <row r="47" spans="1:6" s="14" customFormat="1" ht="30.75" customHeight="1" x14ac:dyDescent="0.25">
      <c r="A47" s="24" t="s">
        <v>49</v>
      </c>
      <c r="B47" s="8" t="s">
        <v>20</v>
      </c>
      <c r="C47" s="9"/>
      <c r="D47" s="2" t="s">
        <v>10</v>
      </c>
      <c r="E47" s="67">
        <f>C8*12*F47</f>
        <v>21.803999999999998</v>
      </c>
      <c r="F47" s="36">
        <v>0.01</v>
      </c>
    </row>
    <row r="48" spans="1:6" s="14" customFormat="1" ht="16.5" customHeight="1" x14ac:dyDescent="0.25">
      <c r="A48" s="12" t="s">
        <v>50</v>
      </c>
      <c r="B48" s="9" t="s">
        <v>20</v>
      </c>
      <c r="C48" s="9"/>
      <c r="D48" s="2" t="s">
        <v>8</v>
      </c>
      <c r="E48" s="67">
        <f>C8*12*F48</f>
        <v>218.03999999999996</v>
      </c>
      <c r="F48" s="36">
        <v>0.1</v>
      </c>
    </row>
    <row r="49" spans="1:6" s="14" customFormat="1" ht="15.75" customHeight="1" x14ac:dyDescent="0.25">
      <c r="A49" s="12" t="s">
        <v>51</v>
      </c>
      <c r="B49" s="9" t="s">
        <v>19</v>
      </c>
      <c r="C49" s="9"/>
      <c r="D49" s="2" t="s">
        <v>8</v>
      </c>
      <c r="E49" s="67">
        <f>C8*F49*12</f>
        <v>327.06</v>
      </c>
      <c r="F49" s="36">
        <v>0.15</v>
      </c>
    </row>
    <row r="50" spans="1:6" s="14" customFormat="1" ht="15.75" customHeight="1" x14ac:dyDescent="0.25">
      <c r="A50" s="12" t="s">
        <v>55</v>
      </c>
      <c r="B50" s="9" t="s">
        <v>56</v>
      </c>
      <c r="C50" s="9"/>
      <c r="D50" s="2" t="s">
        <v>8</v>
      </c>
      <c r="E50" s="67">
        <f>C8*F50*12</f>
        <v>109.01999999999998</v>
      </c>
      <c r="F50" s="36">
        <v>0.05</v>
      </c>
    </row>
    <row r="51" spans="1:6" s="14" customFormat="1" ht="31.5" customHeight="1" x14ac:dyDescent="0.25">
      <c r="A51" s="12" t="s">
        <v>52</v>
      </c>
      <c r="B51" s="8" t="s">
        <v>19</v>
      </c>
      <c r="C51" s="9"/>
      <c r="D51" s="2" t="s">
        <v>8</v>
      </c>
      <c r="E51" s="67">
        <f>C8*F51*12</f>
        <v>65.411999999999992</v>
      </c>
      <c r="F51" s="36">
        <v>0.03</v>
      </c>
    </row>
    <row r="52" spans="1:6" s="14" customFormat="1" ht="15" customHeight="1" x14ac:dyDescent="0.25">
      <c r="A52" s="12" t="s">
        <v>53</v>
      </c>
      <c r="B52" s="9" t="s">
        <v>19</v>
      </c>
      <c r="C52" s="9"/>
      <c r="D52" s="2" t="s">
        <v>54</v>
      </c>
      <c r="E52" s="67">
        <f>C8*F52*12</f>
        <v>109.01999999999998</v>
      </c>
      <c r="F52" s="36">
        <v>0.05</v>
      </c>
    </row>
    <row r="53" spans="1:6" s="14" customFormat="1" ht="15" customHeight="1" x14ac:dyDescent="0.25">
      <c r="A53" s="85" t="s">
        <v>63</v>
      </c>
      <c r="B53" s="86"/>
      <c r="C53" s="86"/>
      <c r="D53" s="87"/>
      <c r="E53" s="55">
        <f>SUM(E46:E52)</f>
        <v>1286.4359999999999</v>
      </c>
      <c r="F53" s="54">
        <f>SUM(F46:F52)</f>
        <v>0.59000000000000019</v>
      </c>
    </row>
    <row r="54" spans="1:6" s="14" customFormat="1" ht="15" customHeight="1" x14ac:dyDescent="0.25">
      <c r="A54" s="19" t="s">
        <v>57</v>
      </c>
      <c r="B54" s="13"/>
      <c r="C54" s="9"/>
      <c r="D54" s="2"/>
      <c r="E54" s="48"/>
      <c r="F54" s="41"/>
    </row>
    <row r="55" spans="1:6" s="14" customFormat="1" ht="32.25" customHeight="1" x14ac:dyDescent="0.25">
      <c r="A55" s="12" t="s">
        <v>70</v>
      </c>
      <c r="B55" s="13" t="s">
        <v>19</v>
      </c>
      <c r="C55" s="9"/>
      <c r="D55" s="2" t="s">
        <v>9</v>
      </c>
      <c r="E55" s="67">
        <f>F55*C8*12</f>
        <v>109.01999999999998</v>
      </c>
      <c r="F55" s="36">
        <v>0.05</v>
      </c>
    </row>
    <row r="56" spans="1:6" s="14" customFormat="1" ht="30.75" customHeight="1" x14ac:dyDescent="0.25">
      <c r="A56" s="12" t="s">
        <v>67</v>
      </c>
      <c r="B56" s="13" t="s">
        <v>20</v>
      </c>
      <c r="C56" s="9"/>
      <c r="D56" s="2" t="s">
        <v>24</v>
      </c>
      <c r="E56" s="67">
        <f>F56*C8*12</f>
        <v>65.411999999999992</v>
      </c>
      <c r="F56" s="36">
        <v>0.03</v>
      </c>
    </row>
    <row r="57" spans="1:6" s="14" customFormat="1" ht="30" customHeight="1" x14ac:dyDescent="0.25">
      <c r="A57" s="12" t="s">
        <v>68</v>
      </c>
      <c r="B57" s="13" t="s">
        <v>19</v>
      </c>
      <c r="C57" s="9"/>
      <c r="D57" s="2" t="s">
        <v>8</v>
      </c>
      <c r="E57" s="67">
        <f>F57*C8*12</f>
        <v>109.01999999999998</v>
      </c>
      <c r="F57" s="36">
        <v>0.05</v>
      </c>
    </row>
    <row r="58" spans="1:6" s="14" customFormat="1" ht="45" customHeight="1" x14ac:dyDescent="0.25">
      <c r="A58" s="12" t="s">
        <v>69</v>
      </c>
      <c r="B58" s="13" t="s">
        <v>19</v>
      </c>
      <c r="C58" s="9"/>
      <c r="D58" s="2" t="s">
        <v>8</v>
      </c>
      <c r="E58" s="67">
        <f>F58*C8*12</f>
        <v>109.01999999999998</v>
      </c>
      <c r="F58" s="36">
        <v>0.05</v>
      </c>
    </row>
    <row r="59" spans="1:6" s="14" customFormat="1" ht="15.75" customHeight="1" x14ac:dyDescent="0.25">
      <c r="A59" s="85" t="s">
        <v>63</v>
      </c>
      <c r="B59" s="86"/>
      <c r="C59" s="86"/>
      <c r="D59" s="87"/>
      <c r="E59" s="55">
        <f>SUM(E55:E58)</f>
        <v>392.47199999999992</v>
      </c>
      <c r="F59" s="54">
        <f>SUM(F55:F58)</f>
        <v>0.18</v>
      </c>
    </row>
    <row r="60" spans="1:6" s="76" customFormat="1" ht="15" customHeight="1" x14ac:dyDescent="0.25">
      <c r="A60" s="19" t="s">
        <v>58</v>
      </c>
      <c r="B60" s="13"/>
      <c r="C60" s="9"/>
      <c r="D60" s="2"/>
      <c r="E60" s="48"/>
      <c r="F60" s="41"/>
    </row>
    <row r="61" spans="1:6" s="76" customFormat="1" ht="15" customHeight="1" x14ac:dyDescent="0.25">
      <c r="A61" s="12" t="s">
        <v>59</v>
      </c>
      <c r="B61" s="13" t="s">
        <v>19</v>
      </c>
      <c r="C61" s="9"/>
      <c r="D61" s="2" t="s">
        <v>9</v>
      </c>
      <c r="E61" s="67">
        <f>C8*F61*12</f>
        <v>109.01999999999998</v>
      </c>
      <c r="F61" s="36">
        <v>0.05</v>
      </c>
    </row>
    <row r="62" spans="1:6" s="76" customFormat="1" ht="15" customHeight="1" x14ac:dyDescent="0.25">
      <c r="A62" s="12" t="s">
        <v>60</v>
      </c>
      <c r="B62" s="13" t="s">
        <v>19</v>
      </c>
      <c r="C62" s="9"/>
      <c r="D62" s="2" t="s">
        <v>9</v>
      </c>
      <c r="E62" s="67">
        <f>F62*C8*12</f>
        <v>109.01999999999998</v>
      </c>
      <c r="F62" s="36">
        <v>0.05</v>
      </c>
    </row>
    <row r="63" spans="1:6" s="76" customFormat="1" ht="15" customHeight="1" x14ac:dyDescent="0.25">
      <c r="A63" s="12" t="s">
        <v>45</v>
      </c>
      <c r="B63" s="13" t="s">
        <v>19</v>
      </c>
      <c r="C63" s="9"/>
      <c r="D63" s="2" t="s">
        <v>8</v>
      </c>
      <c r="E63" s="67">
        <f>C8*F63*12</f>
        <v>43.607999999999997</v>
      </c>
      <c r="F63" s="36">
        <v>0.02</v>
      </c>
    </row>
    <row r="64" spans="1:6" s="76" customFormat="1" ht="15" customHeight="1" x14ac:dyDescent="0.25">
      <c r="A64" s="85" t="s">
        <v>63</v>
      </c>
      <c r="B64" s="86"/>
      <c r="C64" s="86"/>
      <c r="D64" s="87"/>
      <c r="E64" s="77">
        <f>SUM(E61:E63)</f>
        <v>261.64799999999997</v>
      </c>
      <c r="F64" s="54">
        <f>SUM(F61:F63)</f>
        <v>0.12000000000000001</v>
      </c>
    </row>
    <row r="65" spans="1:6" s="14" customFormat="1" ht="15" customHeight="1" x14ac:dyDescent="0.25">
      <c r="A65" s="96" t="s">
        <v>64</v>
      </c>
      <c r="B65" s="97"/>
      <c r="C65" s="97"/>
      <c r="D65" s="98"/>
      <c r="E65" s="63">
        <f>SUM(E64+E59+E53+E44+E39+E35)</f>
        <v>3248.7959999999998</v>
      </c>
      <c r="F65" s="57">
        <f>SUM(F64+F59+F53+F44+F39+F35)</f>
        <v>1.4900000000000002</v>
      </c>
    </row>
    <row r="66" spans="1:6" s="14" customFormat="1" ht="24.75" customHeight="1" x14ac:dyDescent="0.25">
      <c r="A66" s="94" t="s">
        <v>65</v>
      </c>
      <c r="B66" s="95"/>
      <c r="C66" s="95"/>
      <c r="D66" s="95"/>
      <c r="E66" s="66">
        <f>(E65+E30+E13+E8+E7)</f>
        <v>53725.055999999997</v>
      </c>
      <c r="F66" s="64">
        <f>F65+F30+F13+F7+F8</f>
        <v>24.64</v>
      </c>
    </row>
    <row r="67" spans="1:6" s="14" customFormat="1" ht="15" customHeight="1" x14ac:dyDescent="0.25">
      <c r="E67" s="42"/>
    </row>
    <row r="68" spans="1:6" s="14" customFormat="1" ht="15" customHeight="1" x14ac:dyDescent="0.25">
      <c r="E68" s="51"/>
      <c r="F68" s="42"/>
    </row>
    <row r="69" spans="1:6" s="14" customFormat="1" ht="15" customHeight="1" x14ac:dyDescent="0.25">
      <c r="E69" s="51"/>
      <c r="F69" s="42"/>
    </row>
    <row r="70" spans="1:6" s="14" customFormat="1" ht="15" customHeight="1" x14ac:dyDescent="0.25">
      <c r="E70" s="51"/>
      <c r="F70" s="42"/>
    </row>
    <row r="71" spans="1:6" s="14" customFormat="1" ht="15" customHeight="1" x14ac:dyDescent="0.25">
      <c r="E71" s="51"/>
      <c r="F71" s="42"/>
    </row>
    <row r="72" spans="1:6" s="14" customFormat="1" ht="15" customHeight="1" x14ac:dyDescent="0.25">
      <c r="E72" s="51"/>
      <c r="F72" s="42"/>
    </row>
    <row r="73" spans="1:6" s="14" customFormat="1" ht="15" customHeight="1" x14ac:dyDescent="0.25">
      <c r="E73" s="51"/>
      <c r="F73" s="42"/>
    </row>
    <row r="74" spans="1:6" s="14" customFormat="1" ht="15" customHeight="1" x14ac:dyDescent="0.25">
      <c r="E74" s="51"/>
      <c r="F74" s="42"/>
    </row>
    <row r="75" spans="1:6" s="14" customFormat="1" ht="15" customHeight="1" x14ac:dyDescent="0.25">
      <c r="E75" s="51"/>
      <c r="F75" s="42"/>
    </row>
    <row r="76" spans="1:6" s="14" customFormat="1" ht="15" customHeight="1" x14ac:dyDescent="0.25">
      <c r="E76" s="51"/>
      <c r="F76" s="42"/>
    </row>
    <row r="77" spans="1:6" s="14" customFormat="1" ht="15" customHeight="1" x14ac:dyDescent="0.25">
      <c r="E77" s="51"/>
      <c r="F77" s="42"/>
    </row>
    <row r="78" spans="1:6" s="14" customFormat="1" ht="15" customHeight="1" x14ac:dyDescent="0.25">
      <c r="E78" s="51"/>
      <c r="F78" s="42"/>
    </row>
    <row r="79" spans="1:6" s="14" customFormat="1" ht="15" customHeight="1" x14ac:dyDescent="0.25">
      <c r="E79" s="51"/>
      <c r="F79" s="42"/>
    </row>
    <row r="80" spans="1:6" s="14" customFormat="1" ht="15" customHeight="1" x14ac:dyDescent="0.25">
      <c r="E80" s="51"/>
      <c r="F80" s="42"/>
    </row>
    <row r="81" spans="3:6" s="14" customFormat="1" ht="15" customHeight="1" x14ac:dyDescent="0.25">
      <c r="E81" s="51"/>
      <c r="F81" s="42"/>
    </row>
    <row r="82" spans="3:6" s="14" customFormat="1" ht="15" customHeight="1" x14ac:dyDescent="0.25">
      <c r="E82" s="51"/>
      <c r="F82" s="42"/>
    </row>
    <row r="83" spans="3:6" s="14" customFormat="1" ht="15" customHeight="1" x14ac:dyDescent="0.25">
      <c r="E83" s="51"/>
      <c r="F83" s="42"/>
    </row>
    <row r="84" spans="3:6" s="14" customFormat="1" ht="15" customHeight="1" x14ac:dyDescent="0.25">
      <c r="E84" s="51"/>
      <c r="F84" s="42"/>
    </row>
    <row r="85" spans="3:6" s="14" customFormat="1" ht="15" customHeight="1" x14ac:dyDescent="0.25">
      <c r="E85" s="51"/>
      <c r="F85" s="42"/>
    </row>
    <row r="86" spans="3:6" s="14" customFormat="1" ht="15" customHeight="1" x14ac:dyDescent="0.25">
      <c r="E86" s="51"/>
      <c r="F86" s="42"/>
    </row>
    <row r="87" spans="3:6" s="14" customFormat="1" ht="15" customHeight="1" x14ac:dyDescent="0.25">
      <c r="E87" s="51"/>
      <c r="F87" s="42"/>
    </row>
    <row r="88" spans="3:6" s="14" customFormat="1" ht="15" customHeight="1" x14ac:dyDescent="0.25">
      <c r="E88" s="51"/>
      <c r="F88" s="42"/>
    </row>
    <row r="89" spans="3:6" s="14" customFormat="1" ht="30" customHeight="1" x14ac:dyDescent="0.25">
      <c r="E89" s="51"/>
      <c r="F89" s="42"/>
    </row>
    <row r="90" spans="3:6" s="14" customFormat="1" ht="15" customHeight="1" x14ac:dyDescent="0.25">
      <c r="E90" s="51"/>
      <c r="F90" s="42"/>
    </row>
    <row r="91" spans="3:6" s="14" customFormat="1" ht="15" customHeight="1" x14ac:dyDescent="0.25">
      <c r="E91" s="51"/>
      <c r="F91" s="42"/>
    </row>
    <row r="92" spans="3:6" s="14" customFormat="1" ht="15" customHeight="1" x14ac:dyDescent="0.25">
      <c r="E92" s="51"/>
      <c r="F92" s="42"/>
    </row>
    <row r="93" spans="3:6" s="14" customFormat="1" ht="15" customHeight="1" x14ac:dyDescent="0.25">
      <c r="E93" s="51"/>
      <c r="F93" s="42"/>
    </row>
    <row r="94" spans="3:6" ht="14.25" customHeight="1" x14ac:dyDescent="0.25">
      <c r="C94" s="14"/>
      <c r="E94" s="51"/>
    </row>
    <row r="95" spans="3:6" ht="26.25" customHeight="1" x14ac:dyDescent="0.25">
      <c r="C95" s="14"/>
      <c r="E95" s="51"/>
    </row>
    <row r="96" spans="3:6" ht="31.5" customHeight="1" x14ac:dyDescent="0.25">
      <c r="C96" s="14"/>
      <c r="E96" s="51"/>
    </row>
    <row r="97" spans="3:5" ht="15" customHeight="1" x14ac:dyDescent="0.25">
      <c r="C97" s="14"/>
      <c r="E97" s="51"/>
    </row>
    <row r="98" spans="3:5" ht="27" customHeight="1" x14ac:dyDescent="0.25">
      <c r="C98" s="14"/>
      <c r="E98" s="51"/>
    </row>
    <row r="99" spans="3:5" ht="16.5" customHeight="1" x14ac:dyDescent="0.25">
      <c r="C99" s="14"/>
      <c r="E99" s="51"/>
    </row>
    <row r="100" spans="3:5" ht="13.5" customHeight="1" x14ac:dyDescent="0.25">
      <c r="C100" s="14"/>
      <c r="E100" s="51"/>
    </row>
    <row r="101" spans="3:5" ht="14.25" customHeight="1" x14ac:dyDescent="0.25">
      <c r="C101" s="14"/>
      <c r="E101" s="51"/>
    </row>
    <row r="102" spans="3:5" ht="27.75" customHeight="1" x14ac:dyDescent="0.25">
      <c r="C102" s="14"/>
      <c r="E102" s="51"/>
    </row>
    <row r="103" spans="3:5" ht="18" customHeight="1" x14ac:dyDescent="0.25">
      <c r="C103" s="14"/>
      <c r="E103" s="51"/>
    </row>
    <row r="104" spans="3:5" ht="42.75" customHeight="1" x14ac:dyDescent="0.25">
      <c r="C104" s="14"/>
      <c r="E104" s="51"/>
    </row>
    <row r="105" spans="3:5" ht="16.5" customHeight="1" x14ac:dyDescent="0.25">
      <c r="C105" s="14"/>
      <c r="E105" s="51"/>
    </row>
    <row r="106" spans="3:5" ht="17.25" customHeight="1" x14ac:dyDescent="0.25">
      <c r="C106" s="14"/>
      <c r="E106" s="51"/>
    </row>
    <row r="107" spans="3:5" ht="17.25" customHeight="1" x14ac:dyDescent="0.25">
      <c r="C107" s="14"/>
      <c r="E107" s="51"/>
    </row>
    <row r="108" spans="3:5" ht="28.5" customHeight="1" x14ac:dyDescent="0.25">
      <c r="C108" s="14"/>
      <c r="E108" s="51"/>
    </row>
    <row r="109" spans="3:5" ht="27" customHeight="1" x14ac:dyDescent="0.25">
      <c r="C109" s="14"/>
      <c r="E109" s="51"/>
    </row>
    <row r="110" spans="3:5" ht="43.5" customHeight="1" x14ac:dyDescent="0.25">
      <c r="C110" s="14"/>
      <c r="E110" s="51"/>
    </row>
    <row r="111" spans="3:5" ht="27.75" customHeight="1" x14ac:dyDescent="0.25">
      <c r="C111" s="14"/>
      <c r="E111" s="51"/>
    </row>
    <row r="112" spans="3:5" ht="16.5" customHeight="1" x14ac:dyDescent="0.25">
      <c r="C112" s="14"/>
      <c r="E112" s="51"/>
    </row>
    <row r="113" spans="1:5" ht="17.25" customHeight="1" x14ac:dyDescent="0.25">
      <c r="C113" s="14"/>
      <c r="E113" s="51"/>
    </row>
    <row r="114" spans="1:5" ht="17.25" customHeight="1" x14ac:dyDescent="0.25">
      <c r="C114" s="14"/>
      <c r="E114" s="51"/>
    </row>
    <row r="115" spans="1:5" ht="16.5" customHeight="1" x14ac:dyDescent="0.25">
      <c r="C115" s="14"/>
      <c r="E115" s="51"/>
    </row>
    <row r="116" spans="1:5" ht="17.25" customHeight="1" x14ac:dyDescent="0.25">
      <c r="C116" s="14"/>
      <c r="E116" s="51"/>
    </row>
    <row r="117" spans="1:5" ht="16.5" customHeight="1" x14ac:dyDescent="0.25">
      <c r="A117" s="3"/>
      <c r="C117" s="14"/>
      <c r="E117" s="51"/>
    </row>
    <row r="118" spans="1:5" ht="18" customHeight="1" x14ac:dyDescent="0.25">
      <c r="C118" s="14"/>
      <c r="E118" s="51"/>
    </row>
    <row r="119" spans="1:5" ht="16.5" customHeight="1" x14ac:dyDescent="0.25">
      <c r="C119" s="14"/>
      <c r="E119" s="51"/>
    </row>
    <row r="120" spans="1:5" ht="15" customHeight="1" x14ac:dyDescent="0.25">
      <c r="C120" s="14"/>
      <c r="E120" s="51"/>
    </row>
    <row r="121" spans="1:5" ht="16.5" customHeight="1" x14ac:dyDescent="0.25">
      <c r="C121" s="14"/>
      <c r="E121" s="51"/>
    </row>
    <row r="122" spans="1:5" ht="16.5" customHeight="1" x14ac:dyDescent="0.25">
      <c r="C122" s="14"/>
      <c r="E122" s="51"/>
    </row>
    <row r="123" spans="1:5" ht="16.5" customHeight="1" x14ac:dyDescent="0.25">
      <c r="C123" s="14"/>
      <c r="E123" s="51"/>
    </row>
    <row r="124" spans="1:5" ht="17.25" customHeight="1" x14ac:dyDescent="0.25">
      <c r="C124" s="14"/>
      <c r="E124" s="51"/>
    </row>
    <row r="125" spans="1:5" ht="18" customHeight="1" x14ac:dyDescent="0.25">
      <c r="A125" s="5"/>
      <c r="C125" s="14"/>
      <c r="E125" s="51"/>
    </row>
    <row r="126" spans="1:5" ht="26.25" customHeight="1" x14ac:dyDescent="0.25">
      <c r="C126" s="14"/>
      <c r="E126" s="51"/>
    </row>
    <row r="127" spans="1:5" ht="17.25" customHeight="1" x14ac:dyDescent="0.25">
      <c r="C127" s="14"/>
      <c r="E127" s="51"/>
    </row>
    <row r="128" spans="1:5" ht="17.25" customHeight="1" x14ac:dyDescent="0.25">
      <c r="C128" s="14"/>
      <c r="E128" s="51"/>
    </row>
    <row r="129" spans="1:6" ht="14.25" customHeight="1" x14ac:dyDescent="0.25">
      <c r="C129" s="14"/>
      <c r="E129" s="51"/>
    </row>
    <row r="130" spans="1:6" ht="16.5" customHeight="1" x14ac:dyDescent="0.25">
      <c r="C130" s="14"/>
      <c r="E130" s="51"/>
    </row>
    <row r="131" spans="1:6" ht="15" customHeight="1" x14ac:dyDescent="0.25">
      <c r="C131" s="14"/>
      <c r="E131" s="51"/>
    </row>
    <row r="132" spans="1:6" ht="17.25" customHeight="1" x14ac:dyDescent="0.25">
      <c r="A132" s="5"/>
      <c r="C132" s="14"/>
      <c r="E132" s="51"/>
    </row>
    <row r="133" spans="1:6" ht="15" customHeight="1" x14ac:dyDescent="0.25">
      <c r="C133" s="14"/>
      <c r="E133" s="51"/>
    </row>
    <row r="134" spans="1:6" s="6" customFormat="1" ht="18" customHeight="1" x14ac:dyDescent="0.25">
      <c r="A134" s="14"/>
      <c r="B134" s="14"/>
      <c r="C134" s="14"/>
      <c r="D134" s="14"/>
      <c r="E134" s="51"/>
      <c r="F134" s="42"/>
    </row>
    <row r="135" spans="1:6" ht="16.5" customHeight="1" x14ac:dyDescent="0.25">
      <c r="C135" s="14"/>
      <c r="E135" s="51"/>
    </row>
    <row r="136" spans="1:6" ht="17.25" customHeight="1" x14ac:dyDescent="0.25">
      <c r="C136" s="14"/>
      <c r="E136" s="51"/>
    </row>
    <row r="137" spans="1:6" ht="17.25" customHeight="1" x14ac:dyDescent="0.25">
      <c r="C137" s="14"/>
      <c r="E137" s="51"/>
    </row>
    <row r="138" spans="1:6" ht="27.75" customHeight="1" x14ac:dyDescent="0.25">
      <c r="C138" s="14"/>
      <c r="E138" s="51"/>
    </row>
    <row r="139" spans="1:6" ht="18" customHeight="1" x14ac:dyDescent="0.25">
      <c r="C139" s="14"/>
      <c r="E139" s="51"/>
    </row>
    <row r="140" spans="1:6" ht="15.75" customHeight="1" x14ac:dyDescent="0.25">
      <c r="C140" s="14"/>
      <c r="E140" s="51"/>
    </row>
    <row r="141" spans="1:6" ht="15" customHeight="1" x14ac:dyDescent="0.25">
      <c r="C141" s="14"/>
      <c r="E141" s="51"/>
    </row>
    <row r="142" spans="1:6" ht="25.5" customHeight="1" x14ac:dyDescent="0.25">
      <c r="C142" s="14"/>
      <c r="E142" s="51"/>
    </row>
    <row r="143" spans="1:6" ht="30" customHeight="1" x14ac:dyDescent="0.25">
      <c r="A143" s="5"/>
      <c r="C143" s="14"/>
      <c r="E143" s="51"/>
    </row>
    <row r="144" spans="1:6" ht="29.25" customHeight="1" x14ac:dyDescent="0.25">
      <c r="C144" s="14"/>
      <c r="E144" s="51"/>
    </row>
    <row r="145" spans="1:5" ht="31.5" customHeight="1" x14ac:dyDescent="0.25">
      <c r="C145" s="14"/>
      <c r="E145" s="51"/>
    </row>
    <row r="146" spans="1:5" ht="15" customHeight="1" x14ac:dyDescent="0.25">
      <c r="C146" s="14"/>
      <c r="E146" s="51"/>
    </row>
    <row r="147" spans="1:5" ht="29.25" customHeight="1" x14ac:dyDescent="0.25">
      <c r="C147" s="14"/>
      <c r="E147" s="51"/>
    </row>
    <row r="148" spans="1:5" ht="15" customHeight="1" x14ac:dyDescent="0.25">
      <c r="C148" s="14"/>
      <c r="E148" s="51"/>
    </row>
    <row r="149" spans="1:5" ht="13.5" customHeight="1" x14ac:dyDescent="0.25">
      <c r="C149" s="14"/>
      <c r="E149" s="51"/>
    </row>
    <row r="150" spans="1:5" ht="16.5" customHeight="1" x14ac:dyDescent="0.25">
      <c r="C150" s="14"/>
      <c r="E150" s="51"/>
    </row>
    <row r="151" spans="1:5" ht="15" customHeight="1" x14ac:dyDescent="0.25">
      <c r="C151" s="14"/>
      <c r="E151" s="51"/>
    </row>
    <row r="152" spans="1:5" ht="16.5" customHeight="1" x14ac:dyDescent="0.25">
      <c r="C152" s="14"/>
      <c r="E152" s="51"/>
    </row>
    <row r="153" spans="1:5" ht="14.25" customHeight="1" x14ac:dyDescent="0.25">
      <c r="C153" s="14"/>
      <c r="E153" s="51"/>
    </row>
    <row r="154" spans="1:5" ht="17.25" customHeight="1" x14ac:dyDescent="0.25">
      <c r="A154" s="3"/>
      <c r="C154" s="14"/>
      <c r="E154" s="51"/>
    </row>
    <row r="155" spans="1:5" ht="15" customHeight="1" x14ac:dyDescent="0.25">
      <c r="A155" s="3"/>
      <c r="C155" s="14"/>
      <c r="E155" s="51"/>
    </row>
    <row r="156" spans="1:5" ht="14.25" customHeight="1" x14ac:dyDescent="0.25">
      <c r="C156" s="14"/>
      <c r="E156" s="51"/>
    </row>
    <row r="157" spans="1:5" ht="15" customHeight="1" x14ac:dyDescent="0.25">
      <c r="C157" s="14"/>
      <c r="E157" s="51"/>
    </row>
    <row r="158" spans="1:5" ht="15" customHeight="1" x14ac:dyDescent="0.25">
      <c r="C158" s="14"/>
      <c r="E158" s="51"/>
    </row>
    <row r="159" spans="1:5" ht="16.5" customHeight="1" x14ac:dyDescent="0.25">
      <c r="C159" s="14"/>
      <c r="E159" s="51"/>
    </row>
    <row r="160" spans="1:5" ht="16.5" customHeight="1" x14ac:dyDescent="0.25">
      <c r="C160" s="14"/>
      <c r="E160" s="51"/>
    </row>
    <row r="161" spans="3:5" ht="15" customHeight="1" x14ac:dyDescent="0.25">
      <c r="C161" s="14"/>
      <c r="E161" s="51"/>
    </row>
    <row r="162" spans="3:5" ht="29.25" customHeight="1" x14ac:dyDescent="0.25">
      <c r="C162" s="14"/>
      <c r="E162" s="51"/>
    </row>
    <row r="163" spans="3:5" ht="29.25" customHeight="1" x14ac:dyDescent="0.25">
      <c r="C163" s="14"/>
      <c r="E163" s="51"/>
    </row>
    <row r="164" spans="3:5" ht="16.5" customHeight="1" x14ac:dyDescent="0.25">
      <c r="C164" s="14"/>
      <c r="E164" s="51"/>
    </row>
    <row r="165" spans="3:5" ht="29.25" customHeight="1" x14ac:dyDescent="0.25">
      <c r="C165" s="14"/>
      <c r="E165" s="51"/>
    </row>
    <row r="166" spans="3:5" ht="27.75" customHeight="1" x14ac:dyDescent="0.25">
      <c r="C166" s="14"/>
      <c r="E166" s="51"/>
    </row>
    <row r="167" spans="3:5" ht="29.25" customHeight="1" x14ac:dyDescent="0.25">
      <c r="C167" s="14"/>
      <c r="E167" s="51"/>
    </row>
    <row r="168" spans="3:5" ht="30.75" customHeight="1" x14ac:dyDescent="0.25">
      <c r="C168" s="14"/>
      <c r="E168" s="51"/>
    </row>
    <row r="169" spans="3:5" ht="27.75" customHeight="1" x14ac:dyDescent="0.25">
      <c r="C169" s="14"/>
      <c r="E169" s="51"/>
    </row>
    <row r="170" spans="3:5" ht="29.25" customHeight="1" x14ac:dyDescent="0.25">
      <c r="C170" s="14"/>
      <c r="E170" s="51"/>
    </row>
    <row r="171" spans="3:5" ht="16.5" customHeight="1" x14ac:dyDescent="0.25">
      <c r="C171" s="14"/>
      <c r="E171" s="51"/>
    </row>
    <row r="172" spans="3:5" ht="16.5" customHeight="1" x14ac:dyDescent="0.25">
      <c r="C172" s="14"/>
      <c r="E172" s="51"/>
    </row>
    <row r="173" spans="3:5" ht="16.5" customHeight="1" x14ac:dyDescent="0.25">
      <c r="C173" s="14"/>
      <c r="E173" s="51"/>
    </row>
    <row r="174" spans="3:5" ht="14.25" customHeight="1" x14ac:dyDescent="0.25">
      <c r="C174" s="14"/>
      <c r="E174" s="51"/>
    </row>
    <row r="175" spans="3:5" ht="15" customHeight="1" x14ac:dyDescent="0.25">
      <c r="C175" s="14"/>
      <c r="E175" s="51"/>
    </row>
    <row r="176" spans="3:5" ht="17.25" customHeight="1" x14ac:dyDescent="0.25">
      <c r="C176" s="14"/>
      <c r="E176" s="51"/>
    </row>
    <row r="177" spans="1:5" ht="15" customHeight="1" x14ac:dyDescent="0.25">
      <c r="C177" s="14"/>
      <c r="E177" s="51"/>
    </row>
    <row r="178" spans="1:5" ht="16.5" customHeight="1" x14ac:dyDescent="0.25">
      <c r="C178" s="14"/>
      <c r="E178" s="51"/>
    </row>
    <row r="179" spans="1:5" ht="14.25" customHeight="1" x14ac:dyDescent="0.25">
      <c r="C179" s="14"/>
      <c r="E179" s="51"/>
    </row>
    <row r="180" spans="1:5" ht="29.25" customHeight="1" x14ac:dyDescent="0.25">
      <c r="C180" s="14"/>
      <c r="E180" s="51"/>
    </row>
    <row r="181" spans="1:5" ht="15" customHeight="1" x14ac:dyDescent="0.25">
      <c r="C181" s="14"/>
      <c r="E181" s="51"/>
    </row>
    <row r="182" spans="1:5" ht="17.25" customHeight="1" x14ac:dyDescent="0.25">
      <c r="A182" s="4"/>
    </row>
    <row r="183" spans="1:5" ht="17.25" customHeight="1" x14ac:dyDescent="0.25"/>
    <row r="184" spans="1:5" ht="16.5" customHeight="1" x14ac:dyDescent="0.25"/>
    <row r="185" spans="1:5" ht="16.5" customHeight="1" x14ac:dyDescent="0.25"/>
    <row r="186" spans="1:5" ht="16.5" customHeight="1" x14ac:dyDescent="0.25"/>
    <row r="187" spans="1:5" ht="30" customHeight="1" x14ac:dyDescent="0.25"/>
    <row r="188" spans="1:5" ht="16.5" customHeight="1" x14ac:dyDescent="0.25"/>
    <row r="189" spans="1:5" ht="15" customHeight="1" x14ac:dyDescent="0.25"/>
    <row r="190" spans="1:5" ht="13.5" customHeight="1" x14ac:dyDescent="0.25"/>
    <row r="191" spans="1:5" ht="29.25" customHeight="1" x14ac:dyDescent="0.25"/>
    <row r="192" spans="1:5" ht="15" customHeight="1" x14ac:dyDescent="0.25"/>
    <row r="193" spans="1:2" ht="18" customHeight="1" x14ac:dyDescent="0.25"/>
    <row r="194" spans="1:2" ht="17.25" customHeight="1" x14ac:dyDescent="0.25"/>
    <row r="195" spans="1:2" ht="20.100000000000001" customHeight="1" x14ac:dyDescent="0.25"/>
    <row r="196" spans="1:2" ht="20.100000000000001" customHeight="1" x14ac:dyDescent="0.25"/>
    <row r="197" spans="1:2" ht="20.100000000000001" customHeight="1" x14ac:dyDescent="0.25"/>
    <row r="198" spans="1:2" ht="20.100000000000001" customHeight="1" x14ac:dyDescent="0.25"/>
    <row r="199" spans="1:2" ht="20.100000000000001" customHeight="1" x14ac:dyDescent="0.25"/>
    <row r="200" spans="1:2" ht="20.100000000000001" customHeight="1" x14ac:dyDescent="0.25"/>
    <row r="201" spans="1:2" ht="20.100000000000001" customHeight="1" x14ac:dyDescent="0.25"/>
    <row r="202" spans="1:2" ht="20.100000000000001" customHeight="1" x14ac:dyDescent="0.25"/>
    <row r="203" spans="1:2" ht="20.100000000000001" customHeight="1" x14ac:dyDescent="0.25"/>
    <row r="204" spans="1:2" ht="20.100000000000001" customHeight="1" x14ac:dyDescent="0.25"/>
    <row r="205" spans="1:2" ht="20.100000000000001" customHeight="1" x14ac:dyDescent="0.25">
      <c r="A205" s="84"/>
      <c r="B205" s="84"/>
    </row>
    <row r="206" spans="1:2" ht="20.100000000000001" customHeight="1" x14ac:dyDescent="0.25"/>
    <row r="207" spans="1:2" ht="20.100000000000001" customHeight="1" x14ac:dyDescent="0.25"/>
    <row r="208" spans="1:2" ht="20.100000000000001" customHeight="1" x14ac:dyDescent="0.25"/>
    <row r="209" ht="20.100000000000001" customHeight="1" x14ac:dyDescent="0.25"/>
    <row r="210" ht="20.100000000000001" customHeight="1" x14ac:dyDescent="0.25"/>
    <row r="211" ht="20.100000000000001" customHeight="1" x14ac:dyDescent="0.25"/>
    <row r="212" ht="20.100000000000001" customHeight="1" x14ac:dyDescent="0.25"/>
    <row r="213" ht="20.100000000000001" customHeight="1" x14ac:dyDescent="0.25"/>
    <row r="214" ht="20.100000000000001" customHeight="1" x14ac:dyDescent="0.25"/>
    <row r="215" ht="20.100000000000001" customHeight="1" x14ac:dyDescent="0.25"/>
    <row r="216" ht="20.100000000000001" customHeight="1" x14ac:dyDescent="0.25"/>
    <row r="217" ht="20.100000000000001" customHeight="1" x14ac:dyDescent="0.25"/>
    <row r="218" ht="20.100000000000001" customHeight="1" x14ac:dyDescent="0.25"/>
    <row r="219" ht="20.100000000000001" customHeight="1" x14ac:dyDescent="0.25"/>
    <row r="220" ht="20.100000000000001" customHeight="1" x14ac:dyDescent="0.25"/>
    <row r="221" ht="20.100000000000001" customHeight="1" x14ac:dyDescent="0.25"/>
    <row r="222" ht="20.100000000000001" customHeight="1" x14ac:dyDescent="0.25"/>
    <row r="223" ht="20.100000000000001" customHeight="1" x14ac:dyDescent="0.25"/>
    <row r="224" ht="20.100000000000001" customHeight="1" x14ac:dyDescent="0.25"/>
    <row r="225" ht="20.100000000000001" customHeight="1" x14ac:dyDescent="0.25"/>
    <row r="226" ht="20.100000000000001" customHeight="1" x14ac:dyDescent="0.25"/>
    <row r="227" ht="20.100000000000001" customHeight="1" x14ac:dyDescent="0.25"/>
    <row r="228" ht="20.100000000000001" customHeight="1" x14ac:dyDescent="0.25"/>
    <row r="229" ht="20.100000000000001" customHeight="1" x14ac:dyDescent="0.25"/>
    <row r="230" ht="20.100000000000001" customHeight="1" x14ac:dyDescent="0.25"/>
    <row r="231" ht="20.100000000000001" customHeight="1" x14ac:dyDescent="0.25"/>
    <row r="232" ht="20.100000000000001" customHeight="1" x14ac:dyDescent="0.25"/>
    <row r="233" ht="20.100000000000001" customHeight="1" x14ac:dyDescent="0.25"/>
    <row r="234" ht="20.100000000000001" customHeight="1" x14ac:dyDescent="0.25"/>
    <row r="235" ht="20.100000000000001" customHeight="1" x14ac:dyDescent="0.25"/>
    <row r="236" ht="20.100000000000001" customHeight="1" x14ac:dyDescent="0.25"/>
    <row r="237" ht="20.100000000000001" customHeight="1" x14ac:dyDescent="0.25"/>
    <row r="238" ht="20.100000000000001" customHeight="1" x14ac:dyDescent="0.25"/>
    <row r="239" ht="20.100000000000001" customHeight="1" x14ac:dyDescent="0.25"/>
    <row r="240" ht="20.100000000000001" customHeight="1" x14ac:dyDescent="0.25"/>
    <row r="241" spans="1:2" ht="20.100000000000001" customHeight="1" x14ac:dyDescent="0.25"/>
    <row r="242" spans="1:2" ht="20.100000000000001" customHeight="1" x14ac:dyDescent="0.25"/>
    <row r="243" spans="1:2" ht="20.100000000000001" customHeight="1" x14ac:dyDescent="0.25"/>
    <row r="244" spans="1:2" ht="20.100000000000001" customHeight="1" x14ac:dyDescent="0.25"/>
    <row r="245" spans="1:2" ht="20.100000000000001" customHeight="1" x14ac:dyDescent="0.25"/>
    <row r="246" spans="1:2" ht="20.100000000000001" customHeight="1" x14ac:dyDescent="0.25"/>
    <row r="247" spans="1:2" ht="20.100000000000001" customHeight="1" x14ac:dyDescent="0.25"/>
    <row r="248" spans="1:2" ht="20.100000000000001" customHeight="1" x14ac:dyDescent="0.25"/>
    <row r="249" spans="1:2" ht="20.100000000000001" customHeight="1" x14ac:dyDescent="0.25"/>
    <row r="250" spans="1:2" ht="20.100000000000001" customHeight="1" x14ac:dyDescent="0.25">
      <c r="A250" s="84"/>
      <c r="B250" s="84"/>
    </row>
    <row r="251" spans="1:2" ht="20.100000000000001" customHeight="1" x14ac:dyDescent="0.25"/>
    <row r="252" spans="1:2" ht="20.100000000000001" customHeight="1" x14ac:dyDescent="0.25"/>
    <row r="266" spans="1:2" x14ac:dyDescent="0.25">
      <c r="A266" s="84"/>
      <c r="B266" s="84"/>
    </row>
    <row r="293" spans="1:2" x14ac:dyDescent="0.25">
      <c r="A293" s="84"/>
      <c r="B293" s="84"/>
    </row>
    <row r="294" spans="1:2" x14ac:dyDescent="0.25">
      <c r="A294" s="84"/>
      <c r="B294" s="84"/>
    </row>
    <row r="351" spans="1:2" x14ac:dyDescent="0.25">
      <c r="A351" s="84"/>
      <c r="B351" s="84"/>
    </row>
    <row r="368" spans="1:2" x14ac:dyDescent="0.25">
      <c r="A368" s="84"/>
      <c r="B368" s="84"/>
    </row>
    <row r="421" spans="1:2" x14ac:dyDescent="0.25">
      <c r="A421" s="84"/>
      <c r="B421" s="84"/>
    </row>
    <row r="433" spans="1:2" x14ac:dyDescent="0.25">
      <c r="A433" s="84"/>
      <c r="B433" s="84"/>
    </row>
    <row r="447" spans="1:2" x14ac:dyDescent="0.25">
      <c r="A447" s="84"/>
      <c r="B447" s="84"/>
    </row>
    <row r="499" spans="1:2" x14ac:dyDescent="0.25">
      <c r="A499" s="84"/>
      <c r="B499" s="84"/>
    </row>
    <row r="541" spans="1:2" x14ac:dyDescent="0.25">
      <c r="A541" s="84"/>
      <c r="B541" s="84"/>
    </row>
    <row r="615" spans="1:2" x14ac:dyDescent="0.25">
      <c r="A615" s="84"/>
      <c r="B615" s="84"/>
    </row>
    <row r="629" spans="1:2" x14ac:dyDescent="0.25">
      <c r="A629" s="84"/>
      <c r="B629" s="84"/>
    </row>
    <row r="630" spans="1:2" x14ac:dyDescent="0.25">
      <c r="A630" s="84"/>
      <c r="B630" s="84"/>
    </row>
    <row r="692" spans="1:2" x14ac:dyDescent="0.25">
      <c r="A692" s="84"/>
      <c r="B692" s="84"/>
    </row>
    <row r="846" spans="1:2" x14ac:dyDescent="0.25">
      <c r="A846" s="84"/>
      <c r="B846" s="84"/>
    </row>
    <row r="858" spans="1:2" x14ac:dyDescent="0.25">
      <c r="A858" s="84"/>
      <c r="B858" s="84"/>
    </row>
    <row r="888" spans="1:2" x14ac:dyDescent="0.25">
      <c r="A888" s="84"/>
      <c r="B888" s="84"/>
    </row>
    <row r="889" spans="1:2" x14ac:dyDescent="0.25">
      <c r="A889" s="84"/>
      <c r="B889" s="84"/>
    </row>
    <row r="959" spans="1:2" x14ac:dyDescent="0.25">
      <c r="A959" s="84"/>
      <c r="B959" s="84"/>
    </row>
    <row r="1061" spans="1:2" x14ac:dyDescent="0.25">
      <c r="A1061" s="84"/>
      <c r="B1061" s="84"/>
    </row>
    <row r="1122" spans="1:2" x14ac:dyDescent="0.25">
      <c r="A1122" s="84"/>
      <c r="B1122" s="84"/>
    </row>
    <row r="1123" spans="1:2" x14ac:dyDescent="0.25">
      <c r="A1123" s="84"/>
      <c r="B1123" s="84"/>
    </row>
    <row r="1139" spans="1:2" x14ac:dyDescent="0.25">
      <c r="A1139" s="84"/>
      <c r="B1139" s="84"/>
    </row>
    <row r="1140" spans="1:2" x14ac:dyDescent="0.25">
      <c r="A1140" s="84"/>
      <c r="B1140" s="84"/>
    </row>
    <row r="1181" spans="1:2" x14ac:dyDescent="0.25">
      <c r="A1181" s="84"/>
      <c r="B1181" s="84"/>
    </row>
    <row r="1221" spans="1:2" x14ac:dyDescent="0.25">
      <c r="A1221" s="84"/>
      <c r="B1221" s="84"/>
    </row>
    <row r="1252" spans="1:2" x14ac:dyDescent="0.25">
      <c r="A1252" s="84"/>
      <c r="B1252" s="84"/>
    </row>
    <row r="1297" spans="1:2" x14ac:dyDescent="0.25">
      <c r="A1297" s="84"/>
      <c r="B1297" s="84"/>
    </row>
    <row r="1313" spans="1:2" x14ac:dyDescent="0.25">
      <c r="A1313" s="84"/>
      <c r="B1313" s="84"/>
    </row>
    <row r="1341" spans="1:4" x14ac:dyDescent="0.25">
      <c r="A1341" s="84"/>
      <c r="B1341" s="84"/>
      <c r="C1341" s="84"/>
      <c r="D1341" s="84"/>
    </row>
    <row r="1342" spans="1:4" x14ac:dyDescent="0.25">
      <c r="A1342" s="84"/>
      <c r="B1342" s="84"/>
      <c r="C1342" s="84"/>
      <c r="D1342" s="84"/>
    </row>
    <row r="1343" spans="1:4" x14ac:dyDescent="0.25">
      <c r="A1343" s="84"/>
      <c r="B1343" s="84"/>
      <c r="C1343" s="84"/>
      <c r="D1343" s="84"/>
    </row>
  </sheetData>
  <mergeCells count="55">
    <mergeCell ref="A13:D13"/>
    <mergeCell ref="A30:D30"/>
    <mergeCell ref="A59:D59"/>
    <mergeCell ref="A53:D53"/>
    <mergeCell ref="A44:D44"/>
    <mergeCell ref="A14:F14"/>
    <mergeCell ref="A15:F15"/>
    <mergeCell ref="A28:D28"/>
    <mergeCell ref="A1297:B1297"/>
    <mergeCell ref="A39:D39"/>
    <mergeCell ref="A35:D35"/>
    <mergeCell ref="A18:D18"/>
    <mergeCell ref="A31:F31"/>
    <mergeCell ref="A66:D66"/>
    <mergeCell ref="A65:D65"/>
    <mergeCell ref="A692:B692"/>
    <mergeCell ref="A499:B499"/>
    <mergeCell ref="A541:B541"/>
    <mergeCell ref="A615:B615"/>
    <mergeCell ref="A629:B629"/>
    <mergeCell ref="A630:B630"/>
    <mergeCell ref="A19:F19"/>
    <mergeCell ref="A64:D64"/>
    <mergeCell ref="A294:B294"/>
    <mergeCell ref="A1342:D1342"/>
    <mergeCell ref="A1343:D1343"/>
    <mergeCell ref="A1252:B1252"/>
    <mergeCell ref="A858:B858"/>
    <mergeCell ref="A888:B888"/>
    <mergeCell ref="A889:B889"/>
    <mergeCell ref="A959:B959"/>
    <mergeCell ref="A1061:B1061"/>
    <mergeCell ref="A1122:B1122"/>
    <mergeCell ref="A1123:B1123"/>
    <mergeCell ref="A1139:B1139"/>
    <mergeCell ref="A1140:B1140"/>
    <mergeCell ref="A1181:B1181"/>
    <mergeCell ref="A1221:B1221"/>
    <mergeCell ref="A1341:D1341"/>
    <mergeCell ref="A1313:B1313"/>
    <mergeCell ref="A205:B205"/>
    <mergeCell ref="A250:B250"/>
    <mergeCell ref="A266:B266"/>
    <mergeCell ref="A293:B293"/>
    <mergeCell ref="A846:B846"/>
    <mergeCell ref="A351:B351"/>
    <mergeCell ref="A368:B368"/>
    <mergeCell ref="A421:B421"/>
    <mergeCell ref="A433:B433"/>
    <mergeCell ref="A447:B447"/>
    <mergeCell ref="B2:F2"/>
    <mergeCell ref="D3:F3"/>
    <mergeCell ref="A9:F9"/>
    <mergeCell ref="A5:F5"/>
    <mergeCell ref="D1:F1"/>
  </mergeCells>
  <phoneticPr fontId="25" type="noConversion"/>
  <pageMargins left="0.70866141732283472" right="0.47244094488188981" top="0.35433070866141736" bottom="0.43307086614173229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naznachen.7@gmail.com</cp:lastModifiedBy>
  <cp:revision/>
  <cp:lastPrinted>2022-05-30T10:55:06Z</cp:lastPrinted>
  <dcterms:created xsi:type="dcterms:W3CDTF">2020-11-24T06:03:32Z</dcterms:created>
  <dcterms:modified xsi:type="dcterms:W3CDTF">2022-10-12T09:22:05Z</dcterms:modified>
</cp:coreProperties>
</file>