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6" l="1"/>
  <c r="E63" i="6"/>
  <c r="E64" i="6"/>
  <c r="F37" i="6" l="1"/>
  <c r="F30" i="6"/>
  <c r="E10" i="6"/>
  <c r="E14" i="6"/>
  <c r="E13" i="6"/>
  <c r="E12" i="6"/>
  <c r="E19" i="6"/>
  <c r="E18" i="6"/>
  <c r="E31" i="6"/>
  <c r="E29" i="6"/>
  <c r="E28" i="6"/>
  <c r="E27" i="6"/>
  <c r="E26" i="6"/>
  <c r="E25" i="6"/>
  <c r="E24" i="6"/>
  <c r="E23" i="6"/>
  <c r="E22" i="6"/>
  <c r="E36" i="6"/>
  <c r="E35" i="6"/>
  <c r="E40" i="6"/>
  <c r="E39" i="6"/>
  <c r="E45" i="6"/>
  <c r="E44" i="6"/>
  <c r="E43" i="6"/>
  <c r="E48" i="6"/>
  <c r="E49" i="6"/>
  <c r="E50" i="6"/>
  <c r="E51" i="6"/>
  <c r="E52" i="6"/>
  <c r="E53" i="6"/>
  <c r="E54" i="6"/>
  <c r="E57" i="6"/>
  <c r="E58" i="6"/>
  <c r="E59" i="6"/>
  <c r="E60" i="6"/>
  <c r="E65" i="6"/>
  <c r="F66" i="6"/>
  <c r="F61" i="6"/>
  <c r="F55" i="6"/>
  <c r="F46" i="6"/>
  <c r="F41" i="6"/>
  <c r="F20" i="6"/>
  <c r="F15" i="6"/>
  <c r="F67" i="6" l="1"/>
  <c r="F32" i="6"/>
  <c r="E37" i="6"/>
  <c r="E30" i="6"/>
  <c r="E20" i="6"/>
  <c r="E55" i="6"/>
  <c r="E46" i="6"/>
  <c r="E41" i="6"/>
  <c r="E66" i="6"/>
  <c r="E61" i="6"/>
  <c r="E15" i="6"/>
  <c r="E67" i="6" l="1"/>
  <c r="F68" i="6"/>
  <c r="E32" i="6"/>
  <c r="E68" i="6" l="1"/>
</calcChain>
</file>

<file path=xl/sharedStrings.xml><?xml version="1.0" encoding="utf-8"?>
<sst xmlns="http://schemas.openxmlformats.org/spreadsheetml/2006/main" count="146" uniqueCount="78">
  <si>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</si>
  <si>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</si>
  <si>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</si>
  <si>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</si>
  <si>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</si>
  <si>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</si>
  <si>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</si>
  <si>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</si>
  <si>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</si>
  <si>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</si>
  <si>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</si>
  <si>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</si>
  <si>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</si>
  <si>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</si>
  <si>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</si>
  <si>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</si>
  <si>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</si>
  <si>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</si>
  <si>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</si>
  <si>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</si>
  <si>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</si>
  <si>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</si>
  <si>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</si>
  <si>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</si>
  <si>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</si>
  <si>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</si>
  <si>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</si>
  <si>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</si>
  <si>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</si>
  <si>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</si>
  <si>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</si>
  <si>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</si>
  <si>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</si>
  <si>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</si>
  <si>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</si>
  <si>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</si>
  <si>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</si>
  <si>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</si>
  <si>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</si>
  <si>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</si>
  <si>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</si>
  <si>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</si>
  <si>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</si>
  <si>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</si>
  <si>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</si>
  <si>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</si>
  <si>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</si>
  <si>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</si>
  <si>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</si>
  <si>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</si>
  <si>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</si>
  <si>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</si>
  <si>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</si>
  <si>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</si>
  <si>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</si>
  <si>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</si>
  <si>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</si>
  <si>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</si>
  <si>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</si>
  <si>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</si>
  <si>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</si>
  <si>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</si>
  <si>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</si>
  <si>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</si>
  <si>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</si>
  <si>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</si>
  <si>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</si>
  <si>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</si>
  <si>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</si>
  <si>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</si>
  <si>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</si>
  <si>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</si>
  <si>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ул.Сосновая, д.6</t>
  </si>
  <si>
    <t>Приложение 1</t>
  </si>
  <si>
    <t>к постановлению администрации</t>
  </si>
  <si>
    <t>муниципального района</t>
  </si>
  <si>
    <t>"Корткеросский"</t>
  </si>
  <si>
    <t>10.10.2022 № 1459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</si>
</sst>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6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  <xf numFmtId="0" fontId="29" fillId="0" borderId="0" xfId="0" applyFont="1" applyAlignment="1">
      <alignment horizontal="center" vertical="top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5"/>
  <sheetViews>
    <sheetView tabSelected="1" zoomScale="90" zoomScaleNormal="90" workbookViewId="0">
      <selection activeCell="I12" sqref="I12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115" t="s">
        <v>73</v>
      </c>
      <c r="E1" s="115"/>
      <c r="F1" s="115"/>
    </row>
    <row r="2" spans="1:10" s="14" customFormat="1" ht="15.75" x14ac:dyDescent="0.25">
      <c r="A2" s="27"/>
      <c r="B2" s="27"/>
      <c r="C2" s="72"/>
      <c r="D2" s="115" t="s">
        <v>74</v>
      </c>
      <c r="E2" s="115"/>
      <c r="F2" s="115"/>
    </row>
    <row r="3" spans="1:10" s="14" customFormat="1" ht="15.75" x14ac:dyDescent="0.25">
      <c r="A3" s="27"/>
      <c r="B3" s="27"/>
      <c r="C3" s="72"/>
      <c r="D3" s="115" t="s">
        <v>75</v>
      </c>
      <c r="E3" s="115"/>
      <c r="F3" s="115"/>
    </row>
    <row r="4" spans="1:10" s="14" customFormat="1" ht="15.75" x14ac:dyDescent="0.25">
      <c r="A4" s="27"/>
      <c r="B4" s="27"/>
      <c r="C4" s="72"/>
      <c r="D4" s="115" t="s">
        <v>76</v>
      </c>
      <c r="E4" s="115"/>
      <c r="F4" s="115"/>
    </row>
    <row r="5" spans="1:10" s="14" customFormat="1" ht="15.75" customHeight="1" x14ac:dyDescent="0.25">
      <c r="A5" s="27"/>
      <c r="B5" s="75"/>
      <c r="C5" s="75"/>
      <c r="D5" s="115" t="s">
        <v>77</v>
      </c>
      <c r="E5" s="115"/>
      <c r="F5" s="115"/>
      <c r="G5" s="74"/>
      <c r="H5" s="74"/>
      <c r="I5" s="74"/>
      <c r="J5" s="74"/>
    </row>
    <row r="6" spans="1:10" s="14" customFormat="1" ht="15.75" customHeight="1" x14ac:dyDescent="0.25">
      <c r="A6" s="27"/>
      <c r="B6" s="75"/>
      <c r="C6" s="75"/>
      <c r="D6" s="73"/>
      <c r="E6" s="73"/>
      <c r="F6" s="73"/>
      <c r="G6" s="74"/>
      <c r="H6" s="74"/>
      <c r="I6" s="74"/>
      <c r="J6" s="74"/>
    </row>
    <row r="7" spans="1:10" ht="58.5" customHeight="1" x14ac:dyDescent="0.3">
      <c r="A7" s="114" t="s">
        <v>72</v>
      </c>
      <c r="B7" s="114"/>
      <c r="C7" s="114"/>
      <c r="D7" s="114"/>
      <c r="E7" s="114"/>
      <c r="F7" s="114"/>
    </row>
    <row r="8" spans="1:10" ht="71.2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  <c r="E8" s="50" t="s">
        <v>4</v>
      </c>
      <c r="F8" s="40" t="s">
        <v>5</v>
      </c>
    </row>
    <row r="9" spans="1:10" s="14" customFormat="1" ht="16.5" customHeight="1" x14ac:dyDescent="0.25">
      <c r="A9" s="1" t="s">
        <v>7</v>
      </c>
      <c r="B9" s="8" t="s">
        <v>19</v>
      </c>
      <c r="C9" s="16">
        <v>132.19999999999999</v>
      </c>
      <c r="D9" s="18" t="s">
        <v>6</v>
      </c>
      <c r="E9" s="70">
        <f>C10*F9*12</f>
        <v>4759.2</v>
      </c>
      <c r="F9" s="71">
        <v>3</v>
      </c>
    </row>
    <row r="10" spans="1:10" s="14" customFormat="1" ht="16.5" customHeight="1" x14ac:dyDescent="0.25">
      <c r="A10" s="1" t="s">
        <v>62</v>
      </c>
      <c r="B10" s="8" t="s">
        <v>19</v>
      </c>
      <c r="C10" s="16">
        <v>132.19999999999999</v>
      </c>
      <c r="D10" s="18" t="s">
        <v>6</v>
      </c>
      <c r="E10" s="70">
        <f>12*F10*C10</f>
        <v>3172.7999999999997</v>
      </c>
      <c r="F10" s="71">
        <v>2</v>
      </c>
    </row>
    <row r="11" spans="1:10" s="14" customFormat="1" ht="32.25" customHeight="1" x14ac:dyDescent="0.25">
      <c r="A11" s="111" t="s">
        <v>36</v>
      </c>
      <c r="B11" s="112"/>
      <c r="C11" s="112"/>
      <c r="D11" s="112"/>
      <c r="E11" s="112"/>
      <c r="F11" s="113"/>
    </row>
    <row r="12" spans="1:10" s="14" customFormat="1" ht="45" customHeight="1" x14ac:dyDescent="0.25">
      <c r="A12" s="15" t="s">
        <v>70</v>
      </c>
      <c r="B12" s="8" t="s">
        <v>20</v>
      </c>
      <c r="C12" s="16"/>
      <c r="D12" s="17" t="s">
        <v>6</v>
      </c>
      <c r="E12" s="50">
        <f>C10*12*F12</f>
        <v>3965.9999999999995</v>
      </c>
      <c r="F12" s="69">
        <v>2.5</v>
      </c>
    </row>
    <row r="13" spans="1:10" s="14" customFormat="1" ht="30" customHeight="1" x14ac:dyDescent="0.25">
      <c r="A13" s="15" t="s">
        <v>71</v>
      </c>
      <c r="B13" s="8" t="s">
        <v>35</v>
      </c>
      <c r="C13" s="11"/>
      <c r="D13" s="18" t="s">
        <v>6</v>
      </c>
      <c r="E13" s="50">
        <f>C10*12*F13</f>
        <v>7138.7999999999993</v>
      </c>
      <c r="F13" s="35">
        <v>4.5</v>
      </c>
    </row>
    <row r="14" spans="1:10" s="14" customFormat="1" ht="17.25" customHeight="1" x14ac:dyDescent="0.25">
      <c r="A14" s="15" t="s">
        <v>13</v>
      </c>
      <c r="B14" s="8" t="s">
        <v>20</v>
      </c>
      <c r="C14" s="11"/>
      <c r="D14" s="18" t="s">
        <v>6</v>
      </c>
      <c r="E14" s="50">
        <f>12*C10*F14</f>
        <v>8725.1999999999989</v>
      </c>
      <c r="F14" s="34">
        <v>5.5</v>
      </c>
    </row>
    <row r="15" spans="1:10" s="14" customFormat="1" ht="17.25" customHeight="1" x14ac:dyDescent="0.25">
      <c r="A15" s="78" t="s">
        <v>63</v>
      </c>
      <c r="B15" s="79"/>
      <c r="C15" s="79"/>
      <c r="D15" s="80"/>
      <c r="E15" s="58">
        <f>SUM(E12:E14)</f>
        <v>19830</v>
      </c>
      <c r="F15" s="59">
        <f>SUM(F12:F14)</f>
        <v>12.5</v>
      </c>
    </row>
    <row r="16" spans="1:10" s="14" customFormat="1" ht="15" customHeight="1" x14ac:dyDescent="0.25">
      <c r="A16" s="87" t="s">
        <v>14</v>
      </c>
      <c r="B16" s="88"/>
      <c r="C16" s="88"/>
      <c r="D16" s="88"/>
      <c r="E16" s="88"/>
      <c r="F16" s="89"/>
    </row>
    <row r="17" spans="1:6" s="14" customFormat="1" ht="18.75" customHeight="1" x14ac:dyDescent="0.25">
      <c r="A17" s="90" t="s">
        <v>23</v>
      </c>
      <c r="B17" s="91"/>
      <c r="C17" s="91"/>
      <c r="D17" s="91"/>
      <c r="E17" s="91"/>
      <c r="F17" s="92"/>
    </row>
    <row r="18" spans="1:6" s="14" customFormat="1" ht="15" customHeight="1" x14ac:dyDescent="0.25">
      <c r="A18" s="12" t="s">
        <v>15</v>
      </c>
      <c r="B18" s="8" t="s">
        <v>19</v>
      </c>
      <c r="C18" s="22"/>
      <c r="D18" s="2" t="s">
        <v>12</v>
      </c>
      <c r="E18" s="67">
        <f>C10*12*F18</f>
        <v>1586.3999999999999</v>
      </c>
      <c r="F18" s="36">
        <v>1</v>
      </c>
    </row>
    <row r="19" spans="1:6" s="14" customFormat="1" ht="16.5" customHeight="1" x14ac:dyDescent="0.25">
      <c r="A19" s="44" t="s">
        <v>18</v>
      </c>
      <c r="B19" s="45" t="s">
        <v>19</v>
      </c>
      <c r="C19" s="46"/>
      <c r="D19" s="47" t="s">
        <v>32</v>
      </c>
      <c r="E19" s="68">
        <f>C10*12*F19</f>
        <v>475.91999999999996</v>
      </c>
      <c r="F19" s="38">
        <v>0.3</v>
      </c>
    </row>
    <row r="20" spans="1:6" s="14" customFormat="1" ht="16.5" customHeight="1" x14ac:dyDescent="0.25">
      <c r="A20" s="97" t="s">
        <v>63</v>
      </c>
      <c r="B20" s="98"/>
      <c r="C20" s="98"/>
      <c r="D20" s="99"/>
      <c r="E20" s="53">
        <f>SUM(E18:E19)</f>
        <v>2062.3199999999997</v>
      </c>
      <c r="F20" s="54">
        <f>SUM(F18:F19)</f>
        <v>1.3</v>
      </c>
    </row>
    <row r="21" spans="1:6" s="14" customFormat="1" ht="16.5" customHeight="1" x14ac:dyDescent="0.25">
      <c r="A21" s="108" t="s">
        <v>22</v>
      </c>
      <c r="B21" s="109"/>
      <c r="C21" s="109"/>
      <c r="D21" s="109"/>
      <c r="E21" s="109"/>
      <c r="F21" s="110"/>
    </row>
    <row r="22" spans="1:6" s="14" customFormat="1" ht="15.75" customHeight="1" x14ac:dyDescent="0.25">
      <c r="A22" s="12" t="s">
        <v>33</v>
      </c>
      <c r="B22" s="8" t="s">
        <v>19</v>
      </c>
      <c r="C22" s="25"/>
      <c r="D22" s="26" t="s">
        <v>29</v>
      </c>
      <c r="E22" s="49">
        <f>C10*12*F22</f>
        <v>2379.6</v>
      </c>
      <c r="F22" s="36">
        <v>1.5</v>
      </c>
    </row>
    <row r="23" spans="1:6" s="14" customFormat="1" ht="15" customHeight="1" x14ac:dyDescent="0.25">
      <c r="A23" s="21" t="s">
        <v>34</v>
      </c>
      <c r="B23" s="8" t="s">
        <v>19</v>
      </c>
      <c r="C23" s="25"/>
      <c r="D23" s="26" t="s">
        <v>28</v>
      </c>
      <c r="E23" s="49">
        <f>C10*12*F23</f>
        <v>793.19999999999993</v>
      </c>
      <c r="F23" s="36">
        <v>0.5</v>
      </c>
    </row>
    <row r="24" spans="1:6" s="14" customFormat="1" ht="15" customHeight="1" x14ac:dyDescent="0.25">
      <c r="A24" s="30" t="s">
        <v>61</v>
      </c>
      <c r="B24" s="8" t="s">
        <v>19</v>
      </c>
      <c r="C24" s="25"/>
      <c r="D24" s="26" t="s">
        <v>28</v>
      </c>
      <c r="E24" s="49">
        <f>C10*12*F24</f>
        <v>793.19999999999993</v>
      </c>
      <c r="F24" s="36">
        <v>0.5</v>
      </c>
    </row>
    <row r="25" spans="1:6" s="27" customFormat="1" ht="16.5" customHeight="1" x14ac:dyDescent="0.25">
      <c r="A25" s="29" t="s">
        <v>27</v>
      </c>
      <c r="B25" s="8" t="s">
        <v>19</v>
      </c>
      <c r="C25" s="28"/>
      <c r="D25" s="26" t="s">
        <v>29</v>
      </c>
      <c r="E25" s="49">
        <f>C10*12*F25</f>
        <v>396.59999999999997</v>
      </c>
      <c r="F25" s="36">
        <v>0.25</v>
      </c>
    </row>
    <row r="26" spans="1:6" s="14" customFormat="1" ht="30" customHeight="1" x14ac:dyDescent="0.25">
      <c r="A26" s="30" t="s">
        <v>30</v>
      </c>
      <c r="B26" s="8" t="s">
        <v>19</v>
      </c>
      <c r="C26" s="25"/>
      <c r="D26" s="2" t="s">
        <v>31</v>
      </c>
      <c r="E26" s="49">
        <f>C10*12*F26</f>
        <v>793.19999999999993</v>
      </c>
      <c r="F26" s="37">
        <v>0.5</v>
      </c>
    </row>
    <row r="27" spans="1:6" s="14" customFormat="1" ht="30.75" customHeight="1" x14ac:dyDescent="0.25">
      <c r="A27" s="30" t="s">
        <v>25</v>
      </c>
      <c r="B27" s="8" t="s">
        <v>19</v>
      </c>
      <c r="C27" s="22"/>
      <c r="D27" s="2" t="s">
        <v>26</v>
      </c>
      <c r="E27" s="67">
        <f>C10*12*F27</f>
        <v>158.63999999999999</v>
      </c>
      <c r="F27" s="36">
        <v>0.1</v>
      </c>
    </row>
    <row r="28" spans="1:6" s="14" customFormat="1" ht="16.5" customHeight="1" x14ac:dyDescent="0.25">
      <c r="A28" s="12" t="s">
        <v>16</v>
      </c>
      <c r="B28" s="8" t="s">
        <v>19</v>
      </c>
      <c r="C28" s="22"/>
      <c r="D28" s="2" t="s">
        <v>32</v>
      </c>
      <c r="E28" s="67">
        <f>C10*12*F28</f>
        <v>793.19999999999993</v>
      </c>
      <c r="F28" s="36">
        <v>0.5</v>
      </c>
    </row>
    <row r="29" spans="1:6" s="14" customFormat="1" ht="16.5" customHeight="1" x14ac:dyDescent="0.25">
      <c r="A29" s="12" t="s">
        <v>17</v>
      </c>
      <c r="B29" s="8" t="s">
        <v>19</v>
      </c>
      <c r="C29" s="22"/>
      <c r="D29" s="2" t="s">
        <v>32</v>
      </c>
      <c r="E29" s="67">
        <f>C10*12*F29</f>
        <v>793.19999999999993</v>
      </c>
      <c r="F29" s="36">
        <v>0.5</v>
      </c>
    </row>
    <row r="30" spans="1:6" s="14" customFormat="1" ht="16.5" customHeight="1" x14ac:dyDescent="0.25">
      <c r="A30" s="93" t="s">
        <v>63</v>
      </c>
      <c r="B30" s="94"/>
      <c r="C30" s="94"/>
      <c r="D30" s="95"/>
      <c r="E30" s="60">
        <f>SUM(E22:E29)</f>
        <v>6900.8399999999992</v>
      </c>
      <c r="F30" s="61">
        <f>SUM(F22:F29)</f>
        <v>4.3499999999999996</v>
      </c>
    </row>
    <row r="31" spans="1:6" s="14" customFormat="1" ht="30" customHeight="1" x14ac:dyDescent="0.25">
      <c r="A31" s="23" t="s">
        <v>21</v>
      </c>
      <c r="B31" s="31" t="s">
        <v>20</v>
      </c>
      <c r="C31" s="31"/>
      <c r="D31" s="2" t="s">
        <v>11</v>
      </c>
      <c r="E31" s="60">
        <f>C10*12*F31</f>
        <v>0</v>
      </c>
      <c r="F31" s="61">
        <v>0</v>
      </c>
    </row>
    <row r="32" spans="1:6" s="14" customFormat="1" ht="15.75" customHeight="1" x14ac:dyDescent="0.25">
      <c r="A32" s="81" t="s">
        <v>64</v>
      </c>
      <c r="B32" s="82"/>
      <c r="C32" s="82"/>
      <c r="D32" s="83"/>
      <c r="E32" s="56">
        <f>E30+E20+E31</f>
        <v>8963.16</v>
      </c>
      <c r="F32" s="65">
        <f>F31+F30+F20</f>
        <v>5.6499999999999995</v>
      </c>
    </row>
    <row r="33" spans="1:6" s="14" customFormat="1" ht="15" customHeight="1" x14ac:dyDescent="0.25">
      <c r="A33" s="100" t="s">
        <v>37</v>
      </c>
      <c r="B33" s="101"/>
      <c r="C33" s="101"/>
      <c r="D33" s="101"/>
      <c r="E33" s="101"/>
      <c r="F33" s="102"/>
    </row>
    <row r="34" spans="1:6" s="14" customFormat="1" ht="15" customHeight="1" x14ac:dyDescent="0.25">
      <c r="A34" s="32" t="s">
        <v>41</v>
      </c>
      <c r="B34" s="33"/>
      <c r="C34" s="33"/>
      <c r="D34" s="33"/>
      <c r="E34" s="43"/>
      <c r="F34" s="39"/>
    </row>
    <row r="35" spans="1:6" s="14" customFormat="1" ht="29.25" customHeight="1" x14ac:dyDescent="0.25">
      <c r="A35" s="12" t="s">
        <v>38</v>
      </c>
      <c r="B35" s="8" t="s">
        <v>19</v>
      </c>
      <c r="C35" s="9"/>
      <c r="D35" s="2" t="s">
        <v>9</v>
      </c>
      <c r="E35" s="67">
        <f>C10*12*F35</f>
        <v>237.95999999999998</v>
      </c>
      <c r="F35" s="36">
        <v>0.15</v>
      </c>
    </row>
    <row r="36" spans="1:6" s="14" customFormat="1" ht="31.5" customHeight="1" x14ac:dyDescent="0.25">
      <c r="A36" s="12" t="s">
        <v>42</v>
      </c>
      <c r="B36" s="8" t="s">
        <v>19</v>
      </c>
      <c r="C36" s="9"/>
      <c r="D36" s="2" t="s">
        <v>8</v>
      </c>
      <c r="E36" s="67">
        <f>C10*12*F36</f>
        <v>317.27999999999997</v>
      </c>
      <c r="F36" s="36">
        <v>0.2</v>
      </c>
    </row>
    <row r="37" spans="1:6" s="14" customFormat="1" ht="16.5" customHeight="1" x14ac:dyDescent="0.25">
      <c r="A37" s="84" t="s">
        <v>63</v>
      </c>
      <c r="B37" s="85"/>
      <c r="C37" s="85"/>
      <c r="D37" s="86"/>
      <c r="E37" s="55">
        <f>SUM(E35:E36)</f>
        <v>555.24</v>
      </c>
      <c r="F37" s="54">
        <f>SUM(F35:F36)</f>
        <v>0.35</v>
      </c>
    </row>
    <row r="38" spans="1:6" s="14" customFormat="1" ht="15.75" customHeight="1" x14ac:dyDescent="0.25">
      <c r="A38" s="19" t="s">
        <v>43</v>
      </c>
      <c r="B38" s="8"/>
      <c r="C38" s="9"/>
      <c r="D38" s="2"/>
      <c r="E38" s="48"/>
      <c r="F38" s="41"/>
    </row>
    <row r="39" spans="1:6" s="14" customFormat="1" ht="14.25" customHeight="1" x14ac:dyDescent="0.25">
      <c r="A39" s="12" t="s">
        <v>39</v>
      </c>
      <c r="B39" s="8" t="s">
        <v>19</v>
      </c>
      <c r="C39" s="9"/>
      <c r="D39" s="2" t="s">
        <v>9</v>
      </c>
      <c r="E39" s="67">
        <f>C10*12*F39</f>
        <v>79.319999999999993</v>
      </c>
      <c r="F39" s="36">
        <v>0.05</v>
      </c>
    </row>
    <row r="40" spans="1:6" s="14" customFormat="1" ht="14.25" customHeight="1" x14ac:dyDescent="0.25">
      <c r="A40" s="12" t="s">
        <v>45</v>
      </c>
      <c r="B40" s="8" t="s">
        <v>19</v>
      </c>
      <c r="C40" s="9"/>
      <c r="D40" s="2" t="s">
        <v>8</v>
      </c>
      <c r="E40" s="67">
        <f>C10*12*F40</f>
        <v>79.319999999999993</v>
      </c>
      <c r="F40" s="36">
        <v>0.05</v>
      </c>
    </row>
    <row r="41" spans="1:6" s="14" customFormat="1" ht="14.25" customHeight="1" x14ac:dyDescent="0.25">
      <c r="A41" s="84" t="s">
        <v>63</v>
      </c>
      <c r="B41" s="85"/>
      <c r="C41" s="85"/>
      <c r="D41" s="86"/>
      <c r="E41" s="55">
        <f>SUM(E39:E40)</f>
        <v>158.63999999999999</v>
      </c>
      <c r="F41" s="54">
        <f>SUM(F39:F40)</f>
        <v>0.1</v>
      </c>
    </row>
    <row r="42" spans="1:6" s="14" customFormat="1" ht="14.25" customHeight="1" x14ac:dyDescent="0.25">
      <c r="A42" s="19" t="s">
        <v>44</v>
      </c>
      <c r="B42" s="8"/>
      <c r="C42" s="9"/>
      <c r="D42" s="2"/>
      <c r="E42" s="48"/>
      <c r="F42" s="41"/>
    </row>
    <row r="43" spans="1:6" s="14" customFormat="1" ht="16.5" customHeight="1" x14ac:dyDescent="0.25">
      <c r="A43" s="12" t="s">
        <v>40</v>
      </c>
      <c r="B43" s="8" t="s">
        <v>19</v>
      </c>
      <c r="C43" s="9"/>
      <c r="D43" s="2" t="s">
        <v>9</v>
      </c>
      <c r="E43" s="67">
        <f>C10*12*F43</f>
        <v>79.319999999999993</v>
      </c>
      <c r="F43" s="36">
        <v>0.05</v>
      </c>
    </row>
    <row r="44" spans="1:6" s="14" customFormat="1" ht="30" customHeight="1" x14ac:dyDescent="0.25">
      <c r="A44" s="12" t="s">
        <v>46</v>
      </c>
      <c r="B44" s="8" t="s">
        <v>19</v>
      </c>
      <c r="C44" s="9"/>
      <c r="D44" s="2" t="s">
        <v>9</v>
      </c>
      <c r="E44" s="67">
        <f>C10*12*F44</f>
        <v>79.319999999999993</v>
      </c>
      <c r="F44" s="36">
        <v>0.05</v>
      </c>
    </row>
    <row r="45" spans="1:6" s="14" customFormat="1" ht="15.75" customHeight="1" x14ac:dyDescent="0.25">
      <c r="A45" s="12" t="s">
        <v>45</v>
      </c>
      <c r="B45" s="8" t="s">
        <v>19</v>
      </c>
      <c r="C45" s="9"/>
      <c r="D45" s="2" t="s">
        <v>8</v>
      </c>
      <c r="E45" s="67">
        <f>C10*12*F45</f>
        <v>79.319999999999993</v>
      </c>
      <c r="F45" s="36">
        <v>0.05</v>
      </c>
    </row>
    <row r="46" spans="1:6" s="14" customFormat="1" ht="15.75" customHeight="1" x14ac:dyDescent="0.25">
      <c r="A46" s="84" t="s">
        <v>63</v>
      </c>
      <c r="B46" s="85"/>
      <c r="C46" s="85"/>
      <c r="D46" s="86"/>
      <c r="E46" s="62">
        <f>SUM(E43:E45)</f>
        <v>237.95999999999998</v>
      </c>
      <c r="F46" s="54">
        <f>SUM(F43:F45)</f>
        <v>0.15000000000000002</v>
      </c>
    </row>
    <row r="47" spans="1:6" s="14" customFormat="1" ht="15" customHeight="1" x14ac:dyDescent="0.25">
      <c r="A47" s="19" t="s">
        <v>47</v>
      </c>
      <c r="B47" s="8"/>
      <c r="C47" s="9"/>
      <c r="D47" s="2"/>
      <c r="E47" s="48"/>
      <c r="F47" s="41"/>
    </row>
    <row r="48" spans="1:6" s="14" customFormat="1" ht="29.25" customHeight="1" x14ac:dyDescent="0.25">
      <c r="A48" s="20" t="s">
        <v>48</v>
      </c>
      <c r="B48" s="8" t="s">
        <v>19</v>
      </c>
      <c r="C48" s="9"/>
      <c r="D48" s="2" t="s">
        <v>10</v>
      </c>
      <c r="E48" s="67">
        <f>C10*12*F48</f>
        <v>317.27999999999997</v>
      </c>
      <c r="F48" s="36">
        <v>0.2</v>
      </c>
    </row>
    <row r="49" spans="1:6" s="14" customFormat="1" ht="30.75" customHeight="1" x14ac:dyDescent="0.25">
      <c r="A49" s="24" t="s">
        <v>49</v>
      </c>
      <c r="B49" s="8" t="s">
        <v>20</v>
      </c>
      <c r="C49" s="9"/>
      <c r="D49" s="2" t="s">
        <v>10</v>
      </c>
      <c r="E49" s="67">
        <f>C10*12*F49</f>
        <v>15.863999999999999</v>
      </c>
      <c r="F49" s="36">
        <v>0.01</v>
      </c>
    </row>
    <row r="50" spans="1:6" s="14" customFormat="1" ht="16.5" customHeight="1" x14ac:dyDescent="0.25">
      <c r="A50" s="12" t="s">
        <v>50</v>
      </c>
      <c r="B50" s="9" t="s">
        <v>20</v>
      </c>
      <c r="C50" s="9"/>
      <c r="D50" s="2" t="s">
        <v>8</v>
      </c>
      <c r="E50" s="67">
        <f>C10*12*F50</f>
        <v>158.63999999999999</v>
      </c>
      <c r="F50" s="36">
        <v>0.1</v>
      </c>
    </row>
    <row r="51" spans="1:6" s="14" customFormat="1" ht="15.75" customHeight="1" x14ac:dyDescent="0.25">
      <c r="A51" s="12" t="s">
        <v>51</v>
      </c>
      <c r="B51" s="9" t="s">
        <v>19</v>
      </c>
      <c r="C51" s="9"/>
      <c r="D51" s="2" t="s">
        <v>8</v>
      </c>
      <c r="E51" s="67">
        <f>C10*F51*12</f>
        <v>237.95999999999998</v>
      </c>
      <c r="F51" s="36">
        <v>0.15</v>
      </c>
    </row>
    <row r="52" spans="1:6" s="14" customFormat="1" ht="15.75" customHeight="1" x14ac:dyDescent="0.25">
      <c r="A52" s="12" t="s">
        <v>55</v>
      </c>
      <c r="B52" s="9" t="s">
        <v>56</v>
      </c>
      <c r="C52" s="9"/>
      <c r="D52" s="2" t="s">
        <v>8</v>
      </c>
      <c r="E52" s="67">
        <f>C10*F52*12</f>
        <v>79.319999999999993</v>
      </c>
      <c r="F52" s="36">
        <v>0.05</v>
      </c>
    </row>
    <row r="53" spans="1:6" s="14" customFormat="1" ht="31.5" customHeight="1" x14ac:dyDescent="0.25">
      <c r="A53" s="12" t="s">
        <v>52</v>
      </c>
      <c r="B53" s="8" t="s">
        <v>19</v>
      </c>
      <c r="C53" s="9"/>
      <c r="D53" s="2" t="s">
        <v>8</v>
      </c>
      <c r="E53" s="67">
        <f>C10*F53*12</f>
        <v>47.591999999999992</v>
      </c>
      <c r="F53" s="36">
        <v>0.03</v>
      </c>
    </row>
    <row r="54" spans="1:6" s="14" customFormat="1" ht="15" customHeight="1" x14ac:dyDescent="0.25">
      <c r="A54" s="12" t="s">
        <v>53</v>
      </c>
      <c r="B54" s="9" t="s">
        <v>19</v>
      </c>
      <c r="C54" s="9"/>
      <c r="D54" s="2" t="s">
        <v>54</v>
      </c>
      <c r="E54" s="67">
        <f>C10*F54*12</f>
        <v>79.319999999999993</v>
      </c>
      <c r="F54" s="36">
        <v>0.05</v>
      </c>
    </row>
    <row r="55" spans="1:6" s="14" customFormat="1" ht="15" customHeight="1" x14ac:dyDescent="0.25">
      <c r="A55" s="84" t="s">
        <v>63</v>
      </c>
      <c r="B55" s="85"/>
      <c r="C55" s="85"/>
      <c r="D55" s="86"/>
      <c r="E55" s="55">
        <f>SUM(E48:E54)</f>
        <v>935.97599999999989</v>
      </c>
      <c r="F55" s="54">
        <f>SUM(F48:F54)</f>
        <v>0.59000000000000019</v>
      </c>
    </row>
    <row r="56" spans="1:6" s="14" customFormat="1" ht="15" customHeight="1" x14ac:dyDescent="0.25">
      <c r="A56" s="19" t="s">
        <v>57</v>
      </c>
      <c r="B56" s="13"/>
      <c r="C56" s="9"/>
      <c r="D56" s="2"/>
      <c r="E56" s="48"/>
      <c r="F56" s="41"/>
    </row>
    <row r="57" spans="1:6" s="14" customFormat="1" ht="32.25" customHeight="1" x14ac:dyDescent="0.25">
      <c r="A57" s="12" t="s">
        <v>69</v>
      </c>
      <c r="B57" s="13" t="s">
        <v>19</v>
      </c>
      <c r="C57" s="9"/>
      <c r="D57" s="2" t="s">
        <v>9</v>
      </c>
      <c r="E57" s="67">
        <f>F57*C10*12</f>
        <v>79.319999999999993</v>
      </c>
      <c r="F57" s="36">
        <v>0.05</v>
      </c>
    </row>
    <row r="58" spans="1:6" s="14" customFormat="1" ht="30.75" customHeight="1" x14ac:dyDescent="0.25">
      <c r="A58" s="12" t="s">
        <v>66</v>
      </c>
      <c r="B58" s="13" t="s">
        <v>20</v>
      </c>
      <c r="C58" s="9"/>
      <c r="D58" s="2" t="s">
        <v>24</v>
      </c>
      <c r="E58" s="67">
        <f>F58*C10*12</f>
        <v>47.591999999999992</v>
      </c>
      <c r="F58" s="36">
        <v>0.03</v>
      </c>
    </row>
    <row r="59" spans="1:6" s="14" customFormat="1" ht="30" customHeight="1" x14ac:dyDescent="0.25">
      <c r="A59" s="12" t="s">
        <v>67</v>
      </c>
      <c r="B59" s="13" t="s">
        <v>19</v>
      </c>
      <c r="C59" s="9"/>
      <c r="D59" s="2" t="s">
        <v>8</v>
      </c>
      <c r="E59" s="67">
        <f>F59*C10*12</f>
        <v>79.319999999999993</v>
      </c>
      <c r="F59" s="36">
        <v>0.05</v>
      </c>
    </row>
    <row r="60" spans="1:6" s="14" customFormat="1" ht="45" customHeight="1" x14ac:dyDescent="0.25">
      <c r="A60" s="12" t="s">
        <v>68</v>
      </c>
      <c r="B60" s="13" t="s">
        <v>19</v>
      </c>
      <c r="C60" s="9"/>
      <c r="D60" s="2" t="s">
        <v>8</v>
      </c>
      <c r="E60" s="67">
        <f>F60*C10*12</f>
        <v>79.319999999999993</v>
      </c>
      <c r="F60" s="36">
        <v>0.05</v>
      </c>
    </row>
    <row r="61" spans="1:6" s="14" customFormat="1" ht="15.75" customHeight="1" x14ac:dyDescent="0.25">
      <c r="A61" s="84" t="s">
        <v>63</v>
      </c>
      <c r="B61" s="85"/>
      <c r="C61" s="85"/>
      <c r="D61" s="86"/>
      <c r="E61" s="55">
        <f>SUM(E57:E60)</f>
        <v>285.55199999999996</v>
      </c>
      <c r="F61" s="54">
        <f>SUM(F57:F60)</f>
        <v>0.18</v>
      </c>
    </row>
    <row r="62" spans="1:6" s="76" customFormat="1" ht="15" customHeight="1" x14ac:dyDescent="0.25">
      <c r="A62" s="19" t="s">
        <v>58</v>
      </c>
      <c r="B62" s="13"/>
      <c r="C62" s="9"/>
      <c r="D62" s="2"/>
      <c r="E62" s="48"/>
      <c r="F62" s="41"/>
    </row>
    <row r="63" spans="1:6" s="76" customFormat="1" ht="15" customHeight="1" x14ac:dyDescent="0.25">
      <c r="A63" s="12" t="s">
        <v>59</v>
      </c>
      <c r="B63" s="13" t="s">
        <v>19</v>
      </c>
      <c r="C63" s="9"/>
      <c r="D63" s="2" t="s">
        <v>9</v>
      </c>
      <c r="E63" s="67">
        <f>C10*F63*12</f>
        <v>79.319999999999993</v>
      </c>
      <c r="F63" s="36">
        <v>0.05</v>
      </c>
    </row>
    <row r="64" spans="1:6" s="76" customFormat="1" ht="15" customHeight="1" x14ac:dyDescent="0.25">
      <c r="A64" s="12" t="s">
        <v>60</v>
      </c>
      <c r="B64" s="13" t="s">
        <v>19</v>
      </c>
      <c r="C64" s="9"/>
      <c r="D64" s="2" t="s">
        <v>9</v>
      </c>
      <c r="E64" s="67">
        <f>F64*C10*12</f>
        <v>79.319999999999993</v>
      </c>
      <c r="F64" s="36">
        <v>0.05</v>
      </c>
    </row>
    <row r="65" spans="1:6" s="76" customFormat="1" ht="15" customHeight="1" x14ac:dyDescent="0.25">
      <c r="A65" s="12" t="s">
        <v>45</v>
      </c>
      <c r="B65" s="13" t="s">
        <v>19</v>
      </c>
      <c r="C65" s="9"/>
      <c r="D65" s="2" t="s">
        <v>8</v>
      </c>
      <c r="E65" s="67">
        <f>C10*F65*12</f>
        <v>31.727999999999994</v>
      </c>
      <c r="F65" s="36">
        <v>0.02</v>
      </c>
    </row>
    <row r="66" spans="1:6" s="76" customFormat="1" ht="15" customHeight="1" x14ac:dyDescent="0.25">
      <c r="A66" s="84" t="s">
        <v>63</v>
      </c>
      <c r="B66" s="85"/>
      <c r="C66" s="85"/>
      <c r="D66" s="86"/>
      <c r="E66" s="77">
        <f>SUM(E63:E65)</f>
        <v>190.36799999999999</v>
      </c>
      <c r="F66" s="54">
        <f>SUM(F63:F65)</f>
        <v>0.12000000000000001</v>
      </c>
    </row>
    <row r="67" spans="1:6" s="14" customFormat="1" ht="15" customHeight="1" x14ac:dyDescent="0.25">
      <c r="A67" s="105" t="s">
        <v>64</v>
      </c>
      <c r="B67" s="106"/>
      <c r="C67" s="106"/>
      <c r="D67" s="107"/>
      <c r="E67" s="63">
        <f>SUM(E66+E61+E55+E46+E41+E37)</f>
        <v>2363.7359999999999</v>
      </c>
      <c r="F67" s="57">
        <f>SUM(F66+F61+F55+F46+F41+F37)</f>
        <v>1.4900000000000002</v>
      </c>
    </row>
    <row r="68" spans="1:6" s="14" customFormat="1" ht="24.75" customHeight="1" x14ac:dyDescent="0.25">
      <c r="A68" s="103" t="s">
        <v>65</v>
      </c>
      <c r="B68" s="104"/>
      <c r="C68" s="104"/>
      <c r="D68" s="104"/>
      <c r="E68" s="66">
        <f>(E67+E32+E15+E10+E9)</f>
        <v>39088.896000000001</v>
      </c>
      <c r="F68" s="64">
        <f>F67+F32+F15+F9+F10</f>
        <v>24.64</v>
      </c>
    </row>
    <row r="69" spans="1:6" s="14" customFormat="1" ht="15" customHeight="1" x14ac:dyDescent="0.25">
      <c r="E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15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30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s="14" customFormat="1" ht="15" customHeight="1" x14ac:dyDescent="0.25">
      <c r="E94" s="51"/>
      <c r="F94" s="42"/>
    </row>
    <row r="95" spans="3:6" s="14" customFormat="1" ht="15" customHeight="1" x14ac:dyDescent="0.25">
      <c r="E95" s="51"/>
      <c r="F95" s="42"/>
    </row>
    <row r="96" spans="3:6" ht="14.25" customHeight="1" x14ac:dyDescent="0.25">
      <c r="C96" s="14"/>
      <c r="E96" s="51"/>
    </row>
    <row r="97" spans="3:5" ht="26.25" customHeight="1" x14ac:dyDescent="0.25">
      <c r="C97" s="14"/>
      <c r="E97" s="51"/>
    </row>
    <row r="98" spans="3:5" ht="31.5" customHeight="1" x14ac:dyDescent="0.25">
      <c r="C98" s="14"/>
      <c r="E98" s="51"/>
    </row>
    <row r="99" spans="3:5" ht="15" customHeight="1" x14ac:dyDescent="0.25">
      <c r="C99" s="14"/>
      <c r="E99" s="51"/>
    </row>
    <row r="100" spans="3:5" ht="27" customHeight="1" x14ac:dyDescent="0.25">
      <c r="C100" s="14"/>
      <c r="E100" s="51"/>
    </row>
    <row r="101" spans="3:5" ht="16.5" customHeight="1" x14ac:dyDescent="0.25">
      <c r="C101" s="14"/>
      <c r="E101" s="51"/>
    </row>
    <row r="102" spans="3:5" ht="13.5" customHeight="1" x14ac:dyDescent="0.25">
      <c r="C102" s="14"/>
      <c r="E102" s="51"/>
    </row>
    <row r="103" spans="3:5" ht="14.25" customHeight="1" x14ac:dyDescent="0.25">
      <c r="C103" s="14"/>
      <c r="E103" s="51"/>
    </row>
    <row r="104" spans="3:5" ht="27.75" customHeight="1" x14ac:dyDescent="0.25">
      <c r="C104" s="14"/>
      <c r="E104" s="51"/>
    </row>
    <row r="105" spans="3:5" ht="18" customHeight="1" x14ac:dyDescent="0.25">
      <c r="C105" s="14"/>
      <c r="E105" s="51"/>
    </row>
    <row r="106" spans="3:5" ht="42.75" customHeight="1" x14ac:dyDescent="0.25">
      <c r="C106" s="14"/>
      <c r="E106" s="51"/>
    </row>
    <row r="107" spans="3:5" ht="16.5" customHeight="1" x14ac:dyDescent="0.25">
      <c r="C107" s="14"/>
      <c r="E107" s="51"/>
    </row>
    <row r="108" spans="3:5" ht="17.25" customHeight="1" x14ac:dyDescent="0.25">
      <c r="C108" s="14"/>
      <c r="E108" s="51"/>
    </row>
    <row r="109" spans="3:5" ht="17.25" customHeight="1" x14ac:dyDescent="0.25">
      <c r="C109" s="14"/>
      <c r="E109" s="51"/>
    </row>
    <row r="110" spans="3:5" ht="28.5" customHeight="1" x14ac:dyDescent="0.25">
      <c r="C110" s="14"/>
      <c r="E110" s="51"/>
    </row>
    <row r="111" spans="3:5" ht="27" customHeight="1" x14ac:dyDescent="0.25">
      <c r="C111" s="14"/>
      <c r="E111" s="51"/>
    </row>
    <row r="112" spans="3:5" ht="43.5" customHeight="1" x14ac:dyDescent="0.25">
      <c r="C112" s="14"/>
      <c r="E112" s="51"/>
    </row>
    <row r="113" spans="1:5" ht="27.75" customHeight="1" x14ac:dyDescent="0.25">
      <c r="C113" s="14"/>
      <c r="E113" s="51"/>
    </row>
    <row r="114" spans="1:5" ht="16.5" customHeight="1" x14ac:dyDescent="0.25">
      <c r="C114" s="14"/>
      <c r="E114" s="51"/>
    </row>
    <row r="115" spans="1:5" ht="17.2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C117" s="14"/>
      <c r="E117" s="51"/>
    </row>
    <row r="118" spans="1:5" ht="17.25" customHeight="1" x14ac:dyDescent="0.25">
      <c r="C118" s="14"/>
      <c r="E118" s="51"/>
    </row>
    <row r="119" spans="1:5" ht="16.5" customHeight="1" x14ac:dyDescent="0.25">
      <c r="A119" s="3"/>
      <c r="C119" s="14"/>
      <c r="E119" s="51"/>
    </row>
    <row r="120" spans="1:5" ht="18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6.5" customHeight="1" x14ac:dyDescent="0.25">
      <c r="C124" s="14"/>
      <c r="E124" s="51"/>
    </row>
    <row r="125" spans="1:5" ht="16.5" customHeight="1" x14ac:dyDescent="0.25">
      <c r="C125" s="14"/>
      <c r="E125" s="51"/>
    </row>
    <row r="126" spans="1:5" ht="17.25" customHeight="1" x14ac:dyDescent="0.25">
      <c r="C126" s="14"/>
      <c r="E126" s="51"/>
    </row>
    <row r="127" spans="1:5" ht="18" customHeight="1" x14ac:dyDescent="0.25">
      <c r="A127" s="5"/>
      <c r="C127" s="14"/>
      <c r="E127" s="51"/>
    </row>
    <row r="128" spans="1:5" ht="26.25" customHeight="1" x14ac:dyDescent="0.25">
      <c r="C128" s="14"/>
      <c r="E128" s="51"/>
    </row>
    <row r="129" spans="1:6" ht="17.25" customHeight="1" x14ac:dyDescent="0.25">
      <c r="C129" s="14"/>
      <c r="E129" s="51"/>
    </row>
    <row r="130" spans="1:6" ht="17.25" customHeight="1" x14ac:dyDescent="0.25">
      <c r="C130" s="14"/>
      <c r="E130" s="51"/>
    </row>
    <row r="131" spans="1:6" ht="14.25" customHeight="1" x14ac:dyDescent="0.25">
      <c r="C131" s="14"/>
      <c r="E131" s="51"/>
    </row>
    <row r="132" spans="1:6" ht="16.5" customHeight="1" x14ac:dyDescent="0.25">
      <c r="C132" s="14"/>
      <c r="E132" s="51"/>
    </row>
    <row r="133" spans="1:6" ht="15" customHeight="1" x14ac:dyDescent="0.25">
      <c r="C133" s="14"/>
      <c r="E133" s="51"/>
    </row>
    <row r="134" spans="1:6" ht="17.25" customHeight="1" x14ac:dyDescent="0.25">
      <c r="A134" s="5"/>
      <c r="C134" s="14"/>
      <c r="E134" s="51"/>
    </row>
    <row r="135" spans="1:6" ht="15" customHeight="1" x14ac:dyDescent="0.25">
      <c r="C135" s="14"/>
      <c r="E135" s="51"/>
    </row>
    <row r="136" spans="1:6" s="6" customFormat="1" ht="18" customHeight="1" x14ac:dyDescent="0.25">
      <c r="A136" s="14"/>
      <c r="B136" s="14"/>
      <c r="C136" s="14"/>
      <c r="D136" s="14"/>
      <c r="E136" s="51"/>
      <c r="F136" s="42"/>
    </row>
    <row r="137" spans="1:6" ht="16.5" customHeight="1" x14ac:dyDescent="0.25">
      <c r="C137" s="14"/>
      <c r="E137" s="51"/>
    </row>
    <row r="138" spans="1:6" ht="17.25" customHeight="1" x14ac:dyDescent="0.25">
      <c r="C138" s="14"/>
      <c r="E138" s="51"/>
    </row>
    <row r="139" spans="1:6" ht="17.25" customHeight="1" x14ac:dyDescent="0.25">
      <c r="C139" s="14"/>
      <c r="E139" s="51"/>
    </row>
    <row r="140" spans="1:6" ht="27.75" customHeight="1" x14ac:dyDescent="0.25">
      <c r="C140" s="14"/>
      <c r="E140" s="51"/>
    </row>
    <row r="141" spans="1:6" ht="18" customHeight="1" x14ac:dyDescent="0.25">
      <c r="C141" s="14"/>
      <c r="E141" s="51"/>
    </row>
    <row r="142" spans="1:6" ht="15.75" customHeight="1" x14ac:dyDescent="0.25">
      <c r="C142" s="14"/>
      <c r="E142" s="51"/>
    </row>
    <row r="143" spans="1:6" ht="15" customHeight="1" x14ac:dyDescent="0.25">
      <c r="C143" s="14"/>
      <c r="E143" s="51"/>
    </row>
    <row r="144" spans="1:6" ht="25.5" customHeight="1" x14ac:dyDescent="0.25">
      <c r="C144" s="14"/>
      <c r="E144" s="51"/>
    </row>
    <row r="145" spans="1:5" ht="30" customHeight="1" x14ac:dyDescent="0.25">
      <c r="A145" s="5"/>
      <c r="C145" s="14"/>
      <c r="E145" s="51"/>
    </row>
    <row r="146" spans="1:5" ht="29.25" customHeight="1" x14ac:dyDescent="0.25">
      <c r="C146" s="14"/>
      <c r="E146" s="51"/>
    </row>
    <row r="147" spans="1:5" ht="31.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29.25" customHeight="1" x14ac:dyDescent="0.25">
      <c r="C149" s="14"/>
      <c r="E149" s="51"/>
    </row>
    <row r="150" spans="1:5" ht="15" customHeight="1" x14ac:dyDescent="0.25">
      <c r="C150" s="14"/>
      <c r="E150" s="51"/>
    </row>
    <row r="151" spans="1:5" ht="13.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5" customHeight="1" x14ac:dyDescent="0.25">
      <c r="C153" s="14"/>
      <c r="E153" s="51"/>
    </row>
    <row r="154" spans="1:5" ht="16.5" customHeight="1" x14ac:dyDescent="0.25">
      <c r="C154" s="14"/>
      <c r="E154" s="51"/>
    </row>
    <row r="155" spans="1:5" ht="14.25" customHeight="1" x14ac:dyDescent="0.25">
      <c r="C155" s="14"/>
      <c r="E155" s="51"/>
    </row>
    <row r="156" spans="1:5" ht="17.25" customHeight="1" x14ac:dyDescent="0.25">
      <c r="A156" s="3"/>
      <c r="C156" s="14"/>
      <c r="E156" s="51"/>
    </row>
    <row r="157" spans="1:5" ht="15" customHeight="1" x14ac:dyDescent="0.25">
      <c r="A157" s="3"/>
      <c r="C157" s="14"/>
      <c r="E157" s="51"/>
    </row>
    <row r="158" spans="1:5" ht="14.25" customHeight="1" x14ac:dyDescent="0.25">
      <c r="C158" s="14"/>
      <c r="E158" s="51"/>
    </row>
    <row r="159" spans="1:5" ht="15" customHeight="1" x14ac:dyDescent="0.25">
      <c r="C159" s="14"/>
      <c r="E159" s="51"/>
    </row>
    <row r="160" spans="1:5" ht="15" customHeight="1" x14ac:dyDescent="0.25">
      <c r="C160" s="14"/>
      <c r="E160" s="51"/>
    </row>
    <row r="161" spans="3:5" ht="16.5" customHeight="1" x14ac:dyDescent="0.25">
      <c r="C161" s="14"/>
      <c r="E161" s="51"/>
    </row>
    <row r="162" spans="3:5" ht="16.5" customHeight="1" x14ac:dyDescent="0.25">
      <c r="C162" s="14"/>
      <c r="E162" s="51"/>
    </row>
    <row r="163" spans="3:5" ht="15" customHeight="1" x14ac:dyDescent="0.25">
      <c r="C163" s="14"/>
      <c r="E163" s="51"/>
    </row>
    <row r="164" spans="3:5" ht="29.2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16.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27.75" customHeight="1" x14ac:dyDescent="0.25">
      <c r="C168" s="14"/>
      <c r="E168" s="51"/>
    </row>
    <row r="169" spans="3:5" ht="29.25" customHeight="1" x14ac:dyDescent="0.25">
      <c r="C169" s="14"/>
      <c r="E169" s="51"/>
    </row>
    <row r="170" spans="3:5" ht="30.75" customHeight="1" x14ac:dyDescent="0.25">
      <c r="C170" s="14"/>
      <c r="E170" s="51"/>
    </row>
    <row r="171" spans="3:5" ht="27.75" customHeight="1" x14ac:dyDescent="0.25">
      <c r="C171" s="14"/>
      <c r="E171" s="51"/>
    </row>
    <row r="172" spans="3:5" ht="29.2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6.5" customHeight="1" x14ac:dyDescent="0.25">
      <c r="C174" s="14"/>
      <c r="E174" s="51"/>
    </row>
    <row r="175" spans="3:5" ht="16.5" customHeight="1" x14ac:dyDescent="0.25">
      <c r="C175" s="14"/>
      <c r="E175" s="51"/>
    </row>
    <row r="176" spans="3:5" ht="14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7.25" customHeight="1" x14ac:dyDescent="0.25">
      <c r="C178" s="14"/>
      <c r="E178" s="51"/>
    </row>
    <row r="179" spans="1:5" ht="15" customHeight="1" x14ac:dyDescent="0.25">
      <c r="C179" s="14"/>
      <c r="E179" s="51"/>
    </row>
    <row r="180" spans="1:5" ht="16.5" customHeight="1" x14ac:dyDescent="0.25">
      <c r="C180" s="14"/>
      <c r="E180" s="51"/>
    </row>
    <row r="181" spans="1:5" ht="14.25" customHeight="1" x14ac:dyDescent="0.25">
      <c r="C181" s="14"/>
      <c r="E181" s="51"/>
    </row>
    <row r="182" spans="1:5" ht="29.25" customHeight="1" x14ac:dyDescent="0.25">
      <c r="C182" s="14"/>
      <c r="E182" s="51"/>
    </row>
    <row r="183" spans="1:5" ht="15" customHeight="1" x14ac:dyDescent="0.25">
      <c r="C183" s="14"/>
      <c r="E183" s="51"/>
    </row>
    <row r="184" spans="1:5" ht="17.25" customHeight="1" x14ac:dyDescent="0.25">
      <c r="A184" s="4"/>
    </row>
    <row r="185" spans="1:5" ht="17.25" customHeight="1" x14ac:dyDescent="0.25"/>
    <row r="186" spans="1:5" ht="16.5" customHeight="1" x14ac:dyDescent="0.25"/>
    <row r="187" spans="1:5" ht="16.5" customHeight="1" x14ac:dyDescent="0.25"/>
    <row r="188" spans="1:5" ht="16.5" customHeight="1" x14ac:dyDescent="0.25"/>
    <row r="189" spans="1:5" ht="30" customHeight="1" x14ac:dyDescent="0.25"/>
    <row r="190" spans="1:5" ht="16.5" customHeight="1" x14ac:dyDescent="0.25"/>
    <row r="191" spans="1:5" ht="15" customHeight="1" x14ac:dyDescent="0.25"/>
    <row r="192" spans="1:5" ht="13.5" customHeight="1" x14ac:dyDescent="0.25"/>
    <row r="193" spans="1:2" ht="29.25" customHeight="1" x14ac:dyDescent="0.25"/>
    <row r="194" spans="1:2" ht="15" customHeight="1" x14ac:dyDescent="0.25"/>
    <row r="195" spans="1:2" ht="18" customHeight="1" x14ac:dyDescent="0.25"/>
    <row r="196" spans="1:2" ht="17.25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/>
    <row r="206" spans="1:2" ht="20.100000000000001" customHeight="1" x14ac:dyDescent="0.25"/>
    <row r="207" spans="1:2" ht="20.100000000000001" customHeight="1" x14ac:dyDescent="0.25">
      <c r="A207" s="96"/>
      <c r="B207" s="96"/>
    </row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>
      <c r="A252" s="96"/>
      <c r="B252" s="96"/>
    </row>
    <row r="253" spans="1:2" ht="20.100000000000001" customHeight="1" x14ac:dyDescent="0.25"/>
    <row r="254" spans="1:2" ht="20.100000000000001" customHeight="1" x14ac:dyDescent="0.25"/>
    <row r="268" spans="1:2" x14ac:dyDescent="0.25">
      <c r="A268" s="96"/>
      <c r="B268" s="96"/>
    </row>
    <row r="295" spans="1:2" x14ac:dyDescent="0.25">
      <c r="A295" s="96"/>
      <c r="B295" s="96"/>
    </row>
    <row r="296" spans="1:2" x14ac:dyDescent="0.25">
      <c r="A296" s="96"/>
      <c r="B296" s="96"/>
    </row>
    <row r="353" spans="1:2" x14ac:dyDescent="0.25">
      <c r="A353" s="96"/>
      <c r="B353" s="96"/>
    </row>
    <row r="370" spans="1:2" x14ac:dyDescent="0.25">
      <c r="A370" s="96"/>
      <c r="B370" s="96"/>
    </row>
    <row r="423" spans="1:2" x14ac:dyDescent="0.25">
      <c r="A423" s="96"/>
      <c r="B423" s="96"/>
    </row>
    <row r="435" spans="1:2" x14ac:dyDescent="0.25">
      <c r="A435" s="96"/>
      <c r="B435" s="96"/>
    </row>
    <row r="449" spans="1:2" x14ac:dyDescent="0.25">
      <c r="A449" s="96"/>
      <c r="B449" s="96"/>
    </row>
    <row r="501" spans="1:2" x14ac:dyDescent="0.25">
      <c r="A501" s="96"/>
      <c r="B501" s="96"/>
    </row>
    <row r="543" spans="1:2" x14ac:dyDescent="0.25">
      <c r="A543" s="96"/>
      <c r="B543" s="96"/>
    </row>
    <row r="617" spans="1:2" x14ac:dyDescent="0.25">
      <c r="A617" s="96"/>
      <c r="B617" s="96"/>
    </row>
    <row r="631" spans="1:2" x14ac:dyDescent="0.25">
      <c r="A631" s="96"/>
      <c r="B631" s="96"/>
    </row>
    <row r="632" spans="1:2" x14ac:dyDescent="0.25">
      <c r="A632" s="96"/>
      <c r="B632" s="96"/>
    </row>
    <row r="694" spans="1:2" x14ac:dyDescent="0.25">
      <c r="A694" s="96"/>
      <c r="B694" s="96"/>
    </row>
    <row r="848" spans="1:2" x14ac:dyDescent="0.25">
      <c r="A848" s="96"/>
      <c r="B848" s="96"/>
    </row>
    <row r="860" spans="1:2" x14ac:dyDescent="0.25">
      <c r="A860" s="96"/>
      <c r="B860" s="96"/>
    </row>
    <row r="890" spans="1:2" x14ac:dyDescent="0.25">
      <c r="A890" s="96"/>
      <c r="B890" s="96"/>
    </row>
    <row r="891" spans="1:2" x14ac:dyDescent="0.25">
      <c r="A891" s="96"/>
      <c r="B891" s="96"/>
    </row>
    <row r="961" spans="1:2" x14ac:dyDescent="0.25">
      <c r="A961" s="96"/>
      <c r="B961" s="96"/>
    </row>
    <row r="1063" spans="1:2" x14ac:dyDescent="0.25">
      <c r="A1063" s="96"/>
      <c r="B1063" s="96"/>
    </row>
    <row r="1124" spans="1:2" x14ac:dyDescent="0.25">
      <c r="A1124" s="96"/>
      <c r="B1124" s="96"/>
    </row>
    <row r="1125" spans="1:2" x14ac:dyDescent="0.25">
      <c r="A1125" s="96"/>
      <c r="B1125" s="96"/>
    </row>
    <row r="1141" spans="1:2" x14ac:dyDescent="0.25">
      <c r="A1141" s="96"/>
      <c r="B1141" s="96"/>
    </row>
    <row r="1142" spans="1:2" x14ac:dyDescent="0.25">
      <c r="A1142" s="96"/>
      <c r="B1142" s="96"/>
    </row>
    <row r="1183" spans="1:2" x14ac:dyDescent="0.25">
      <c r="A1183" s="96"/>
      <c r="B1183" s="96"/>
    </row>
    <row r="1223" spans="1:2" x14ac:dyDescent="0.25">
      <c r="A1223" s="96"/>
      <c r="B1223" s="96"/>
    </row>
    <row r="1254" spans="1:2" x14ac:dyDescent="0.25">
      <c r="A1254" s="96"/>
      <c r="B1254" s="96"/>
    </row>
    <row r="1299" spans="1:2" x14ac:dyDescent="0.25">
      <c r="A1299" s="96"/>
      <c r="B1299" s="96"/>
    </row>
    <row r="1315" spans="1:2" x14ac:dyDescent="0.25">
      <c r="A1315" s="96"/>
      <c r="B1315" s="96"/>
    </row>
    <row r="1343" spans="1:4" x14ac:dyDescent="0.25">
      <c r="A1343" s="96"/>
      <c r="B1343" s="96"/>
      <c r="C1343" s="96"/>
      <c r="D1343" s="96"/>
    </row>
    <row r="1344" spans="1:4" x14ac:dyDescent="0.25">
      <c r="A1344" s="96"/>
      <c r="B1344" s="96"/>
      <c r="C1344" s="96"/>
      <c r="D1344" s="96"/>
    </row>
    <row r="1345" spans="1:4" x14ac:dyDescent="0.25">
      <c r="A1345" s="96"/>
      <c r="B1345" s="96"/>
      <c r="C1345" s="96"/>
      <c r="D1345" s="96"/>
    </row>
  </sheetData>
  <mergeCells count="57">
    <mergeCell ref="D5:F5"/>
    <mergeCell ref="A11:F11"/>
    <mergeCell ref="A7:F7"/>
    <mergeCell ref="D1:F1"/>
    <mergeCell ref="D2:F2"/>
    <mergeCell ref="D3:F3"/>
    <mergeCell ref="D4:F4"/>
    <mergeCell ref="A207:B207"/>
    <mergeCell ref="A252:B252"/>
    <mergeCell ref="A268:B268"/>
    <mergeCell ref="A295:B295"/>
    <mergeCell ref="A848:B848"/>
    <mergeCell ref="A353:B353"/>
    <mergeCell ref="A370:B370"/>
    <mergeCell ref="A423:B423"/>
    <mergeCell ref="A435:B435"/>
    <mergeCell ref="A449:B449"/>
    <mergeCell ref="A1344:D1344"/>
    <mergeCell ref="A1345:D1345"/>
    <mergeCell ref="A1254:B1254"/>
    <mergeCell ref="A860:B860"/>
    <mergeCell ref="A890:B890"/>
    <mergeCell ref="A891:B891"/>
    <mergeCell ref="A961:B961"/>
    <mergeCell ref="A1063:B1063"/>
    <mergeCell ref="A1124:B1124"/>
    <mergeCell ref="A1125:B1125"/>
    <mergeCell ref="A1141:B1141"/>
    <mergeCell ref="A1142:B1142"/>
    <mergeCell ref="A1183:B1183"/>
    <mergeCell ref="A1223:B1223"/>
    <mergeCell ref="A1343:D1343"/>
    <mergeCell ref="A1315:B1315"/>
    <mergeCell ref="A1299:B1299"/>
    <mergeCell ref="A41:D41"/>
    <mergeCell ref="A37:D37"/>
    <mergeCell ref="A20:D20"/>
    <mergeCell ref="A33:F33"/>
    <mergeCell ref="A68:D68"/>
    <mergeCell ref="A67:D67"/>
    <mergeCell ref="A694:B694"/>
    <mergeCell ref="A501:B501"/>
    <mergeCell ref="A543:B543"/>
    <mergeCell ref="A617:B617"/>
    <mergeCell ref="A631:B631"/>
    <mergeCell ref="A632:B632"/>
    <mergeCell ref="A21:F21"/>
    <mergeCell ref="A66:D66"/>
    <mergeCell ref="A296:B296"/>
    <mergeCell ref="A15:D15"/>
    <mergeCell ref="A32:D32"/>
    <mergeCell ref="A61:D61"/>
    <mergeCell ref="A55:D55"/>
    <mergeCell ref="A46:D46"/>
    <mergeCell ref="A16:F16"/>
    <mergeCell ref="A17:F17"/>
    <mergeCell ref="A30:D30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ВасильеваНИ</cp:lastModifiedBy>
  <cp:revision/>
  <cp:lastPrinted>2022-10-11T06:12:07Z</cp:lastPrinted>
  <dcterms:created xsi:type="dcterms:W3CDTF">2020-11-24T06:03:32Z</dcterms:created>
  <dcterms:modified xsi:type="dcterms:W3CDTF">2022-10-11T06:12:28Z</dcterms:modified>
</cp:coreProperties>
</file>