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РХИВ\2024\пост_01\"/>
    </mc:Choice>
  </mc:AlternateContent>
  <bookViews>
    <workbookView xWindow="0" yWindow="0" windowWidth="19200" windowHeight="11595"/>
  </bookViews>
  <sheets>
    <sheet name="жильцам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6" l="1"/>
  <c r="E21" i="6"/>
  <c r="E18" i="6"/>
  <c r="E28" i="6"/>
  <c r="E23" i="6" l="1"/>
  <c r="F19" i="6"/>
  <c r="E14" i="6"/>
  <c r="F35" i="6" l="1"/>
  <c r="E34" i="6"/>
  <c r="E31" i="6"/>
  <c r="E29" i="6"/>
  <c r="E27" i="6"/>
  <c r="E26" i="6"/>
  <c r="E25" i="6"/>
  <c r="E17" i="6"/>
  <c r="E16" i="6"/>
  <c r="E15" i="6"/>
  <c r="E13" i="6"/>
  <c r="E12" i="6"/>
  <c r="E11" i="6"/>
  <c r="E10" i="6"/>
  <c r="E35" i="6" l="1"/>
  <c r="E19" i="6"/>
  <c r="F23" i="6" l="1"/>
  <c r="F30" i="6" l="1"/>
  <c r="F36" i="6" s="1"/>
  <c r="E30" i="6" l="1"/>
  <c r="E36" i="6" s="1"/>
</calcChain>
</file>

<file path=xl/sharedStrings.xml><?xml version="1.0" encoding="utf-8"?>
<sst xmlns="http://schemas.openxmlformats.org/spreadsheetml/2006/main" count="75" uniqueCount="44">
  <si>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</si>
  <si>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</si>
  <si>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</si>
  <si>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</si>
  <si>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</si>
  <si>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</si>
  <si>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</si>
  <si>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</si>
  <si>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кв.м</t>
  </si>
  <si>
    <t>Итого:</t>
  </si>
  <si>
    <t>Всего:</t>
  </si>
  <si>
    <t>Приложение 1</t>
  </si>
  <si>
    <t>муниципального района</t>
  </si>
  <si>
    <t xml:space="preserve"> "Корткеросский"</t>
  </si>
  <si>
    <t xml:space="preserve"> к постановлению администрации 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</si>
  <si>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</si>
  <si>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</si>
  <si>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</si>
  <si>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</si>
  <si>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</si>
  <si>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</si>
  <si>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</si>
  <si>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</si>
  <si>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</si>
  <si>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</si>
  <si>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</si>
  <si>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</si>
  <si>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</si>
  <si>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</si>
  <si>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Услуги по управлению многоквартирным домом</t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</si>
  <si>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</si>
  <si>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</si>
  <si>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</si>
  <si>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</si>
  <si>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оборудования, очистка от скопления снега и наледи кровли,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</si>
  <si>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и восстановление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</si>
  <si>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t>2 раза в год</t>
  </si>
  <si>
    <t>2 раза в неделю</t>
  </si>
  <si>
    <t>1 раз в месяц</t>
  </si>
  <si>
    <t>Работы, выполняемые в целях надлежащего содержания и технического обслуживания электрооборудования в многоквартирном доме: контроль состояния проводки, очистка клемм и соединений в групповых щитках и распределительных шкафах, наладка электрооборудования</t>
  </si>
  <si>
    <r>
      <t xml:space="preserve">Работы по содержанию земельного участка:                                       в холодный период года: уборка крылец и площадки перед входов,  сдвигание свежевыпавшего снега и очистка придомовой территории от снега и льда при наличии колейности свыше 5 см,  очистка придомовой территории от наледи и льда;  </t>
    </r>
    <r>
      <rPr>
        <sz val="11"/>
        <color rgb="FFFF0000"/>
        <rFont val="Times New Roman"/>
        <family val="1"/>
        <charset val="204"/>
      </rPr>
      <t xml:space="preserve">   </t>
    </r>
    <r>
      <rPr>
        <sz val="11"/>
        <rFont val="Times New Roman"/>
        <family val="1"/>
        <charset val="204"/>
      </rPr>
      <t xml:space="preserve">                                         в теплый период: уборка крыльца и площадки перед входом в подъезд    </t>
    </r>
  </si>
  <si>
    <t>Осмотр и уборка мест общего пользования (в т.ч. технические помещения) от мусора, сухая и влажная уборка мест общего пользования (лестниц, перил лестниц, площадок и маршей, тамбуров, холлов, коридоров), мытьё окон, подоконников, почтовых ящиков, дверных коробок и полотен ручек</t>
  </si>
  <si>
    <t xml:space="preserve">19.01.2024 № 84 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</si>
  <si>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п.Аджером, ул.Набережная, д.25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</si>
</sst>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5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0" fontId="0" fillId="0" borderId="0" xfId="0"/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49" fontId="20" fillId="0" borderId="12" xfId="2" applyNumberFormat="1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6" xfId="3" applyNumberFormat="1" applyFont="1" applyFill="1" applyBorder="1" applyAlignment="1">
      <alignment horizontal="left" vertical="center"/>
    </xf>
    <xf numFmtId="166" fontId="20" fillId="0" borderId="1" xfId="2" applyNumberFormat="1" applyFont="1" applyBorder="1" applyAlignment="1">
      <alignment horizontal="left" vertical="center" wrapText="1"/>
    </xf>
    <xf numFmtId="166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6" xfId="2" applyNumberFormat="1" applyFont="1" applyFill="1" applyBorder="1" applyAlignment="1" applyProtection="1">
      <alignment horizontal="center" vertical="center" wrapText="1"/>
    </xf>
    <xf numFmtId="166" fontId="20" fillId="19" borderId="16" xfId="3" applyNumberFormat="1" applyFont="1" applyFill="1" applyBorder="1" applyAlignment="1">
      <alignment horizontal="left" vertical="center"/>
    </xf>
    <xf numFmtId="166" fontId="20" fillId="21" borderId="1" xfId="3" applyNumberFormat="1" applyFont="1" applyFill="1" applyBorder="1" applyAlignment="1">
      <alignment horizontal="left" vertical="center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6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6" fontId="21" fillId="0" borderId="12" xfId="2" applyNumberFormat="1" applyFont="1" applyFill="1" applyBorder="1" applyAlignment="1" applyProtection="1">
      <alignment horizontal="center" vertical="center" wrapText="1"/>
    </xf>
    <xf numFmtId="166" fontId="21" fillId="0" borderId="12" xfId="3" applyNumberFormat="1" applyFont="1" applyFill="1" applyBorder="1" applyAlignment="1">
      <alignment horizontal="left" vertical="center"/>
    </xf>
    <xf numFmtId="0" fontId="0" fillId="0" borderId="0" xfId="0" applyBorder="1"/>
    <xf numFmtId="0" fontId="22" fillId="0" borderId="0" xfId="0" applyFont="1" applyAlignment="1">
      <alignment wrapText="1"/>
    </xf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6" fontId="21" fillId="22" borderId="16" xfId="2" applyNumberFormat="1" applyFont="1" applyFill="1" applyBorder="1" applyAlignment="1" applyProtection="1">
      <alignment horizontal="center" vertical="center" wrapText="1"/>
    </xf>
    <xf numFmtId="166" fontId="21" fillId="22" borderId="16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vertical="center"/>
    </xf>
    <xf numFmtId="0" fontId="21" fillId="0" borderId="1" xfId="2" applyNumberFormat="1" applyFont="1" applyFill="1" applyBorder="1" applyAlignment="1">
      <alignment horizontal="left" vertical="top" wrapText="1"/>
    </xf>
    <xf numFmtId="0" fontId="21" fillId="0" borderId="1" xfId="2" applyNumberFormat="1" applyFont="1" applyFill="1" applyBorder="1" applyAlignment="1">
      <alignment horizontal="left" vertical="center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3"/>
  <sheetViews>
    <sheetView tabSelected="1" zoomScale="90" zoomScaleNormal="90" workbookViewId="0">
      <selection activeCell="D11" sqref="D11"/>
    </sheetView>
  </sheetViews>
  <sheetFormatPr defaultRowHeight="15" x14ac:dyDescent="0.25"/>
  <cols>
    <col min="1" max="1" width="59.7109375" style="12" customWidth="1"/>
    <col min="2" max="2" width="9.140625" style="12" customWidth="1"/>
    <col min="3" max="3" width="9.28515625" style="6" customWidth="1"/>
    <col min="4" max="4" width="22.28515625" style="12" customWidth="1"/>
    <col min="5" max="5" width="13" style="38" customWidth="1"/>
    <col min="6" max="6" width="12.42578125" style="31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15.75" x14ac:dyDescent="0.25">
      <c r="A1" s="21"/>
      <c r="B1" s="54"/>
      <c r="C1" s="54"/>
      <c r="D1" s="70" t="s">
        <v>11</v>
      </c>
      <c r="E1" s="70"/>
      <c r="F1" s="70"/>
    </row>
    <row r="2" spans="1:10" s="12" customFormat="1" ht="15.75" customHeight="1" x14ac:dyDescent="0.25">
      <c r="A2" s="21"/>
      <c r="B2" s="69" t="s">
        <v>14</v>
      </c>
      <c r="C2" s="69"/>
      <c r="D2" s="69"/>
      <c r="E2" s="69"/>
      <c r="F2" s="69"/>
      <c r="G2" s="52"/>
      <c r="H2" s="52"/>
    </row>
    <row r="3" spans="1:10" s="12" customFormat="1" ht="15.75" customHeight="1" x14ac:dyDescent="0.25">
      <c r="A3" s="21"/>
      <c r="B3" s="53"/>
      <c r="C3" s="53"/>
      <c r="D3" s="69" t="s">
        <v>12</v>
      </c>
      <c r="E3" s="69"/>
      <c r="F3" s="69"/>
      <c r="G3" s="52"/>
      <c r="H3" s="52"/>
    </row>
    <row r="4" spans="1:10" s="12" customFormat="1" ht="15.75" customHeight="1" x14ac:dyDescent="0.25">
      <c r="A4" s="21"/>
      <c r="B4" s="53"/>
      <c r="C4" s="53"/>
      <c r="D4" s="69" t="s">
        <v>13</v>
      </c>
      <c r="E4" s="69"/>
      <c r="F4" s="69"/>
      <c r="G4" s="52"/>
      <c r="H4" s="52"/>
    </row>
    <row r="5" spans="1:10" s="12" customFormat="1" ht="15.75" customHeight="1" x14ac:dyDescent="0.25">
      <c r="A5" s="21"/>
      <c r="B5" s="53"/>
      <c r="C5" s="53"/>
      <c r="D5" s="70" t="s">
        <v>42</v>
      </c>
      <c r="E5" s="70"/>
      <c r="F5" s="70"/>
      <c r="G5" s="51"/>
      <c r="H5" s="51"/>
      <c r="I5" s="51"/>
      <c r="J5" s="51"/>
    </row>
    <row r="6" spans="1:10" s="12" customFormat="1" ht="15.75" customHeight="1" x14ac:dyDescent="0.25">
      <c r="A6" s="21"/>
      <c r="B6" s="52"/>
      <c r="C6" s="52"/>
      <c r="D6" s="50"/>
      <c r="E6" s="50"/>
      <c r="F6" s="50"/>
      <c r="G6" s="51"/>
      <c r="H6" s="51"/>
      <c r="I6" s="51"/>
      <c r="J6" s="51"/>
    </row>
    <row r="7" spans="1:10" ht="58.5" customHeight="1" x14ac:dyDescent="0.3">
      <c r="A7" s="74" t="s">
        <v>43</v>
      </c>
      <c r="B7" s="74"/>
      <c r="C7" s="74"/>
      <c r="D7" s="74"/>
      <c r="E7" s="74"/>
      <c r="F7" s="74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2" customFormat="1" ht="32.25" customHeight="1" x14ac:dyDescent="0.25">
      <c r="A9" s="71" t="s">
        <v>15</v>
      </c>
      <c r="B9" s="72"/>
      <c r="C9" s="72" t="s">
        <v>15</v>
      </c>
      <c r="D9" s="72"/>
      <c r="E9" s="72" t="s">
        <v>15</v>
      </c>
      <c r="F9" s="73"/>
    </row>
    <row r="10" spans="1:10" s="12" customFormat="1" ht="45" customHeight="1" x14ac:dyDescent="0.25">
      <c r="A10" s="14" t="s">
        <v>20</v>
      </c>
      <c r="B10" s="7" t="s">
        <v>16</v>
      </c>
      <c r="C10" s="13">
        <v>502.3</v>
      </c>
      <c r="D10" s="14" t="s">
        <v>36</v>
      </c>
      <c r="E10" s="36">
        <f>C10*F10</f>
        <v>226.035</v>
      </c>
      <c r="F10" s="49">
        <v>0.45</v>
      </c>
    </row>
    <row r="11" spans="1:10" s="12" customFormat="1" ht="73.5" customHeight="1" x14ac:dyDescent="0.25">
      <c r="A11" s="14" t="s">
        <v>33</v>
      </c>
      <c r="B11" s="7" t="s">
        <v>16</v>
      </c>
      <c r="C11" s="10"/>
      <c r="D11" s="15" t="s">
        <v>36</v>
      </c>
      <c r="E11" s="36">
        <f>C10*F11</f>
        <v>60.275999999999996</v>
      </c>
      <c r="F11" s="26">
        <v>0.12</v>
      </c>
    </row>
    <row r="12" spans="1:10" s="12" customFormat="1" ht="79.5" customHeight="1" x14ac:dyDescent="0.25">
      <c r="A12" s="14" t="s">
        <v>21</v>
      </c>
      <c r="B12" s="7" t="s">
        <v>16</v>
      </c>
      <c r="C12" s="10"/>
      <c r="D12" s="15" t="s">
        <v>36</v>
      </c>
      <c r="E12" s="36">
        <f>C10*F12</f>
        <v>120.55199999999999</v>
      </c>
      <c r="F12" s="25">
        <v>0.24</v>
      </c>
    </row>
    <row r="13" spans="1:10" s="12" customFormat="1" ht="77.25" customHeight="1" x14ac:dyDescent="0.25">
      <c r="A13" s="14" t="s">
        <v>34</v>
      </c>
      <c r="B13" s="7" t="s">
        <v>16</v>
      </c>
      <c r="C13" s="10"/>
      <c r="D13" s="15" t="s">
        <v>6</v>
      </c>
      <c r="E13" s="36">
        <f>C10*F13</f>
        <v>256.173</v>
      </c>
      <c r="F13" s="25">
        <v>0.51</v>
      </c>
    </row>
    <row r="14" spans="1:10" s="12" customFormat="1" ht="46.5" customHeight="1" x14ac:dyDescent="0.25">
      <c r="A14" s="14" t="s">
        <v>22</v>
      </c>
      <c r="B14" s="7" t="s">
        <v>16</v>
      </c>
      <c r="C14" s="10"/>
      <c r="D14" s="15" t="s">
        <v>36</v>
      </c>
      <c r="E14" s="36">
        <f>C10*F14</f>
        <v>20.092000000000002</v>
      </c>
      <c r="F14" s="25">
        <v>0.04</v>
      </c>
    </row>
    <row r="15" spans="1:10" s="12" customFormat="1" ht="81" customHeight="1" x14ac:dyDescent="0.25">
      <c r="A15" s="14" t="s">
        <v>35</v>
      </c>
      <c r="B15" s="7" t="s">
        <v>16</v>
      </c>
      <c r="C15" s="10"/>
      <c r="D15" s="15" t="s">
        <v>36</v>
      </c>
      <c r="E15" s="36">
        <f>C10*F15</f>
        <v>140.64400000000001</v>
      </c>
      <c r="F15" s="25">
        <v>0.28000000000000003</v>
      </c>
    </row>
    <row r="16" spans="1:10" s="12" customFormat="1" ht="45" customHeight="1" x14ac:dyDescent="0.25">
      <c r="A16" s="14" t="s">
        <v>17</v>
      </c>
      <c r="B16" s="7" t="s">
        <v>16</v>
      </c>
      <c r="C16" s="10"/>
      <c r="D16" s="15" t="s">
        <v>7</v>
      </c>
      <c r="E16" s="36">
        <f>C10*F16</f>
        <v>125.575</v>
      </c>
      <c r="F16" s="25">
        <v>0.25</v>
      </c>
    </row>
    <row r="17" spans="1:6" s="12" customFormat="1" ht="43.5" customHeight="1" x14ac:dyDescent="0.25">
      <c r="A17" s="14" t="s">
        <v>18</v>
      </c>
      <c r="B17" s="7" t="s">
        <v>16</v>
      </c>
      <c r="C17" s="10"/>
      <c r="D17" s="15" t="s">
        <v>36</v>
      </c>
      <c r="E17" s="36">
        <f>C10*F17</f>
        <v>65.299000000000007</v>
      </c>
      <c r="F17" s="25">
        <v>0.13</v>
      </c>
    </row>
    <row r="18" spans="1:6" s="12" customFormat="1" ht="75.75" customHeight="1" x14ac:dyDescent="0.25">
      <c r="A18" s="14" t="s">
        <v>19</v>
      </c>
      <c r="B18" s="7" t="s">
        <v>16</v>
      </c>
      <c r="C18" s="10"/>
      <c r="D18" s="15" t="s">
        <v>6</v>
      </c>
      <c r="E18" s="36">
        <f>C10*F18</f>
        <v>90.414000000000001</v>
      </c>
      <c r="F18" s="25">
        <v>0.18</v>
      </c>
    </row>
    <row r="19" spans="1:6" s="12" customFormat="1" ht="17.25" customHeight="1" x14ac:dyDescent="0.25">
      <c r="A19" s="76" t="s">
        <v>9</v>
      </c>
      <c r="B19" s="77"/>
      <c r="C19" s="77"/>
      <c r="D19" s="78"/>
      <c r="E19" s="41">
        <f>SUM(E10:E18)</f>
        <v>1105.06</v>
      </c>
      <c r="F19" s="42">
        <f>F10+F11+F12+F13+F14+F15+F16+F17+F18</f>
        <v>2.2000000000000002</v>
      </c>
    </row>
    <row r="20" spans="1:6" s="12" customFormat="1" ht="66" customHeight="1" x14ac:dyDescent="0.25">
      <c r="A20" s="82" t="s">
        <v>23</v>
      </c>
      <c r="B20" s="83"/>
      <c r="C20" s="83"/>
      <c r="D20" s="83"/>
      <c r="E20" s="83"/>
      <c r="F20" s="84"/>
    </row>
    <row r="21" spans="1:6" s="12" customFormat="1" ht="65.25" customHeight="1" x14ac:dyDescent="0.25">
      <c r="A21" s="32" t="s">
        <v>24</v>
      </c>
      <c r="B21" s="33" t="s">
        <v>8</v>
      </c>
      <c r="C21" s="62">
        <v>502.3</v>
      </c>
      <c r="D21" s="34" t="s">
        <v>36</v>
      </c>
      <c r="E21" s="48">
        <f>C21*F21</f>
        <v>1742.9810000000002</v>
      </c>
      <c r="F21" s="29">
        <v>3.47</v>
      </c>
    </row>
    <row r="22" spans="1:6" s="12" customFormat="1" ht="81.599999999999994" customHeight="1" x14ac:dyDescent="0.25">
      <c r="A22" s="61" t="s">
        <v>39</v>
      </c>
      <c r="B22" s="55" t="s">
        <v>8</v>
      </c>
      <c r="C22" s="56"/>
      <c r="D22" s="57" t="s">
        <v>6</v>
      </c>
      <c r="E22" s="58">
        <f>C21*F22</f>
        <v>1758.05</v>
      </c>
      <c r="F22" s="59">
        <v>3.5</v>
      </c>
    </row>
    <row r="23" spans="1:6" s="60" customFormat="1" ht="73.150000000000006" customHeight="1" x14ac:dyDescent="0.25">
      <c r="A23" s="79" t="s">
        <v>9</v>
      </c>
      <c r="B23" s="80"/>
      <c r="C23" s="80"/>
      <c r="D23" s="81"/>
      <c r="E23" s="66">
        <f>SUM(E21:E22)</f>
        <v>3501.0309999999999</v>
      </c>
      <c r="F23" s="39">
        <f>SUM(F21:F22)</f>
        <v>6.9700000000000006</v>
      </c>
    </row>
    <row r="24" spans="1:6" s="60" customFormat="1" ht="21.6" customHeight="1" x14ac:dyDescent="0.25">
      <c r="A24" s="82" t="s">
        <v>25</v>
      </c>
      <c r="B24" s="83"/>
      <c r="C24" s="83"/>
      <c r="D24" s="83"/>
      <c r="E24" s="83"/>
      <c r="F24" s="84"/>
    </row>
    <row r="25" spans="1:6" s="60" customFormat="1" ht="105.6" customHeight="1" x14ac:dyDescent="0.25">
      <c r="A25" s="67" t="s">
        <v>40</v>
      </c>
      <c r="B25" s="7" t="s">
        <v>8</v>
      </c>
      <c r="C25" s="22">
        <v>502.3</v>
      </c>
      <c r="D25" s="20" t="s">
        <v>7</v>
      </c>
      <c r="E25" s="35">
        <f>C25*F25</f>
        <v>2712.42</v>
      </c>
      <c r="F25" s="27">
        <v>5.4</v>
      </c>
    </row>
    <row r="26" spans="1:6" s="60" customFormat="1" ht="63" customHeight="1" x14ac:dyDescent="0.25">
      <c r="A26" s="16" t="s">
        <v>26</v>
      </c>
      <c r="B26" s="7" t="s">
        <v>8</v>
      </c>
      <c r="C26" s="19"/>
      <c r="D26" s="20" t="s">
        <v>36</v>
      </c>
      <c r="E26" s="35">
        <f>C25*F26</f>
        <v>75.344999999999999</v>
      </c>
      <c r="F26" s="27">
        <v>0.15</v>
      </c>
    </row>
    <row r="27" spans="1:6" s="12" customFormat="1" ht="82.9" customHeight="1" x14ac:dyDescent="0.25">
      <c r="A27" s="68" t="s">
        <v>41</v>
      </c>
      <c r="B27" s="7" t="s">
        <v>8</v>
      </c>
      <c r="C27" s="19"/>
      <c r="D27" s="20" t="s">
        <v>37</v>
      </c>
      <c r="E27" s="35">
        <f>C25*F27</f>
        <v>65.299000000000007</v>
      </c>
      <c r="F27" s="27">
        <v>0.13</v>
      </c>
    </row>
    <row r="28" spans="1:6" s="12" customFormat="1" ht="57" customHeight="1" x14ac:dyDescent="0.25">
      <c r="A28" s="63" t="s">
        <v>27</v>
      </c>
      <c r="B28" s="7"/>
      <c r="C28" s="22"/>
      <c r="D28" s="20" t="s">
        <v>36</v>
      </c>
      <c r="E28" s="35">
        <f>C25*F28</f>
        <v>6565.0610000000006</v>
      </c>
      <c r="F28" s="27">
        <v>13.07</v>
      </c>
    </row>
    <row r="29" spans="1:6" s="12" customFormat="1" ht="55.9" customHeight="1" x14ac:dyDescent="0.25">
      <c r="A29" s="23" t="s">
        <v>28</v>
      </c>
      <c r="B29" s="7"/>
      <c r="C29" s="19"/>
      <c r="D29" s="1" t="s">
        <v>6</v>
      </c>
      <c r="E29" s="35">
        <f>C25*F29</f>
        <v>1943.9010000000001</v>
      </c>
      <c r="F29" s="28">
        <v>3.87</v>
      </c>
    </row>
    <row r="30" spans="1:6" s="12" customFormat="1" ht="17.45" customHeight="1" x14ac:dyDescent="0.25">
      <c r="A30" s="85" t="s">
        <v>9</v>
      </c>
      <c r="B30" s="86"/>
      <c r="C30" s="86"/>
      <c r="D30" s="87"/>
      <c r="E30" s="43">
        <f>SUM(E25:E29)</f>
        <v>11362.026</v>
      </c>
      <c r="F30" s="44">
        <f>SUM(F25:F29)</f>
        <v>22.62</v>
      </c>
    </row>
    <row r="31" spans="1:6" s="12" customFormat="1" ht="20.45" customHeight="1" x14ac:dyDescent="0.25">
      <c r="A31" s="17" t="s">
        <v>29</v>
      </c>
      <c r="B31" s="24"/>
      <c r="C31" s="24"/>
      <c r="D31" s="1" t="s">
        <v>6</v>
      </c>
      <c r="E31" s="64">
        <f>C25*F31</f>
        <v>2235.2350000000001</v>
      </c>
      <c r="F31" s="65">
        <v>4.45</v>
      </c>
    </row>
    <row r="32" spans="1:6" s="12" customFormat="1" ht="40.5" customHeight="1" x14ac:dyDescent="0.25">
      <c r="A32" s="82" t="s">
        <v>30</v>
      </c>
      <c r="B32" s="83"/>
      <c r="C32" s="83"/>
      <c r="D32" s="83"/>
      <c r="E32" s="83"/>
      <c r="F32" s="84"/>
    </row>
    <row r="33" spans="1:6" s="21" customFormat="1" ht="50.25" customHeight="1" x14ac:dyDescent="0.25">
      <c r="A33" s="88" t="s">
        <v>31</v>
      </c>
      <c r="B33" s="89"/>
      <c r="C33" s="89"/>
      <c r="D33" s="89"/>
      <c r="E33" s="89"/>
      <c r="F33" s="90"/>
    </row>
    <row r="34" spans="1:6" s="12" customFormat="1" ht="30.6" customHeight="1" x14ac:dyDescent="0.25">
      <c r="A34" s="11" t="s">
        <v>32</v>
      </c>
      <c r="B34" s="7" t="s">
        <v>8</v>
      </c>
      <c r="C34" s="8"/>
      <c r="D34" s="18" t="s">
        <v>38</v>
      </c>
      <c r="E34" s="47">
        <f>C25*F34</f>
        <v>150.69</v>
      </c>
      <c r="F34" s="27">
        <v>0.3</v>
      </c>
    </row>
    <row r="35" spans="1:6" s="12" customFormat="1" ht="16.5" customHeight="1" x14ac:dyDescent="0.25">
      <c r="A35" s="93" t="s">
        <v>9</v>
      </c>
      <c r="B35" s="94"/>
      <c r="C35" s="94"/>
      <c r="D35" s="94"/>
      <c r="E35" s="40">
        <f>E31+E34</f>
        <v>2385.9250000000002</v>
      </c>
      <c r="F35" s="39">
        <f>F31+F34</f>
        <v>4.75</v>
      </c>
    </row>
    <row r="36" spans="1:6" s="12" customFormat="1" ht="15.6" customHeight="1" x14ac:dyDescent="0.25">
      <c r="A36" s="91" t="s">
        <v>10</v>
      </c>
      <c r="B36" s="92"/>
      <c r="C36" s="92"/>
      <c r="D36" s="92"/>
      <c r="E36" s="46">
        <f>E19+E23+E30+E35</f>
        <v>18354.042000000001</v>
      </c>
      <c r="F36" s="45">
        <f>F19+F23+F30+F35</f>
        <v>36.540000000000006</v>
      </c>
    </row>
    <row r="37" spans="1:6" s="12" customFormat="1" ht="16.5" customHeight="1" x14ac:dyDescent="0.25">
      <c r="E37" s="31"/>
    </row>
    <row r="38" spans="1:6" s="12" customFormat="1" ht="17.25" customHeight="1" x14ac:dyDescent="0.25">
      <c r="E38" s="37"/>
      <c r="F38" s="31"/>
    </row>
    <row r="39" spans="1:6" s="12" customFormat="1" ht="40.5" customHeight="1" x14ac:dyDescent="0.25">
      <c r="E39" s="37"/>
      <c r="F39" s="31"/>
    </row>
    <row r="40" spans="1:6" s="12" customFormat="1" ht="16.5" customHeight="1" x14ac:dyDescent="0.25">
      <c r="E40" s="37"/>
      <c r="F40" s="31"/>
    </row>
    <row r="41" spans="1:6" s="12" customFormat="1" ht="15.75" customHeight="1" x14ac:dyDescent="0.25">
      <c r="E41" s="37"/>
      <c r="F41" s="31"/>
    </row>
    <row r="42" spans="1:6" s="12" customFormat="1" ht="16.5" customHeight="1" x14ac:dyDescent="0.25">
      <c r="E42" s="37"/>
      <c r="F42" s="31"/>
    </row>
    <row r="43" spans="1:6" s="12" customFormat="1" ht="45" customHeight="1" x14ac:dyDescent="0.25">
      <c r="E43" s="37"/>
      <c r="F43" s="31"/>
    </row>
    <row r="44" spans="1:6" s="12" customFormat="1" ht="16.5" customHeight="1" x14ac:dyDescent="0.25">
      <c r="E44" s="37"/>
      <c r="F44" s="31"/>
    </row>
    <row r="45" spans="1:6" s="12" customFormat="1" ht="16.5" customHeight="1" x14ac:dyDescent="0.25">
      <c r="E45" s="37"/>
      <c r="F45" s="31"/>
    </row>
    <row r="46" spans="1:6" s="12" customFormat="1" ht="30.75" customHeight="1" x14ac:dyDescent="0.25">
      <c r="E46" s="37"/>
      <c r="F46" s="31"/>
    </row>
    <row r="47" spans="1:6" s="12" customFormat="1" ht="16.5" customHeight="1" x14ac:dyDescent="0.25">
      <c r="E47" s="37"/>
      <c r="F47" s="31"/>
    </row>
    <row r="48" spans="1:6" s="12" customFormat="1" ht="16.5" customHeight="1" x14ac:dyDescent="0.25">
      <c r="E48" s="37"/>
      <c r="F48" s="31"/>
    </row>
    <row r="49" spans="5:6" s="12" customFormat="1" ht="15" customHeight="1" x14ac:dyDescent="0.25">
      <c r="E49" s="37"/>
      <c r="F49" s="31"/>
    </row>
    <row r="50" spans="5:6" s="12" customFormat="1" ht="15" customHeight="1" x14ac:dyDescent="0.25">
      <c r="E50" s="37"/>
      <c r="F50" s="31"/>
    </row>
    <row r="51" spans="5:6" s="12" customFormat="1" ht="29.25" customHeight="1" x14ac:dyDescent="0.25">
      <c r="E51" s="37"/>
      <c r="F51" s="31"/>
    </row>
    <row r="52" spans="5:6" s="12" customFormat="1" ht="31.5" customHeight="1" x14ac:dyDescent="0.25">
      <c r="E52" s="37"/>
      <c r="F52" s="31"/>
    </row>
    <row r="53" spans="5:6" s="12" customFormat="1" ht="16.5" customHeight="1" x14ac:dyDescent="0.25">
      <c r="E53" s="37"/>
      <c r="F53" s="31"/>
    </row>
    <row r="54" spans="5:6" s="12" customFormat="1" ht="15.75" customHeight="1" x14ac:dyDescent="0.25">
      <c r="E54" s="37"/>
      <c r="F54" s="31"/>
    </row>
    <row r="55" spans="5:6" s="12" customFormat="1" ht="31.5" customHeight="1" x14ac:dyDescent="0.25">
      <c r="E55" s="37"/>
      <c r="F55" s="31"/>
    </row>
    <row r="56" spans="5:6" s="12" customFormat="1" ht="15.75" customHeight="1" x14ac:dyDescent="0.25">
      <c r="E56" s="37"/>
      <c r="F56" s="31"/>
    </row>
    <row r="57" spans="5:6" s="12" customFormat="1" ht="31.5" customHeight="1" x14ac:dyDescent="0.25">
      <c r="E57" s="37"/>
      <c r="F57" s="31"/>
    </row>
    <row r="58" spans="5:6" s="12" customFormat="1" ht="18" customHeight="1" x14ac:dyDescent="0.25">
      <c r="E58" s="37"/>
      <c r="F58" s="31"/>
    </row>
    <row r="59" spans="5:6" s="12" customFormat="1" ht="15.75" customHeight="1" x14ac:dyDescent="0.25">
      <c r="E59" s="37"/>
      <c r="F59" s="31"/>
    </row>
    <row r="60" spans="5:6" s="12" customFormat="1" ht="14.25" customHeight="1" x14ac:dyDescent="0.25">
      <c r="E60" s="37"/>
      <c r="F60" s="31"/>
    </row>
    <row r="61" spans="5:6" s="12" customFormat="1" ht="14.25" customHeight="1" x14ac:dyDescent="0.25">
      <c r="E61" s="37"/>
      <c r="F61" s="31"/>
    </row>
    <row r="62" spans="5:6" s="12" customFormat="1" ht="14.25" customHeight="1" x14ac:dyDescent="0.25">
      <c r="E62" s="37"/>
      <c r="F62" s="31"/>
    </row>
    <row r="63" spans="5:6" s="12" customFormat="1" ht="14.25" customHeight="1" x14ac:dyDescent="0.25">
      <c r="E63" s="37"/>
      <c r="F63" s="31"/>
    </row>
    <row r="64" spans="5:6" s="12" customFormat="1" ht="16.5" customHeight="1" x14ac:dyDescent="0.25">
      <c r="E64" s="37"/>
      <c r="F64" s="31"/>
    </row>
    <row r="65" spans="5:6" s="12" customFormat="1" ht="30" customHeight="1" x14ac:dyDescent="0.25">
      <c r="E65" s="37"/>
      <c r="F65" s="31"/>
    </row>
    <row r="66" spans="5:6" s="12" customFormat="1" ht="15.75" customHeight="1" x14ac:dyDescent="0.25">
      <c r="E66" s="37"/>
      <c r="F66" s="31"/>
    </row>
    <row r="67" spans="5:6" s="12" customFormat="1" ht="15.75" customHeight="1" x14ac:dyDescent="0.25">
      <c r="E67" s="37"/>
      <c r="F67" s="31"/>
    </row>
    <row r="68" spans="5:6" s="12" customFormat="1" ht="15" customHeight="1" x14ac:dyDescent="0.25">
      <c r="E68" s="37"/>
      <c r="F68" s="31"/>
    </row>
    <row r="69" spans="5:6" s="12" customFormat="1" ht="29.25" customHeight="1" x14ac:dyDescent="0.25">
      <c r="E69" s="37"/>
      <c r="F69" s="31"/>
    </row>
    <row r="70" spans="5:6" s="12" customFormat="1" ht="30.75" customHeight="1" x14ac:dyDescent="0.25">
      <c r="E70" s="37"/>
      <c r="F70" s="31"/>
    </row>
    <row r="71" spans="5:6" s="12" customFormat="1" ht="16.5" customHeight="1" x14ac:dyDescent="0.25">
      <c r="E71" s="37"/>
      <c r="F71" s="31"/>
    </row>
    <row r="72" spans="5:6" s="12" customFormat="1" ht="15.75" customHeight="1" x14ac:dyDescent="0.25">
      <c r="E72" s="37"/>
      <c r="F72" s="31"/>
    </row>
    <row r="73" spans="5:6" s="12" customFormat="1" ht="15.75" customHeight="1" x14ac:dyDescent="0.25">
      <c r="E73" s="37"/>
      <c r="F73" s="31"/>
    </row>
    <row r="74" spans="5:6" s="12" customFormat="1" ht="31.5" customHeight="1" x14ac:dyDescent="0.25">
      <c r="E74" s="37"/>
      <c r="F74" s="31"/>
    </row>
    <row r="75" spans="5:6" s="12" customFormat="1" ht="15" customHeight="1" x14ac:dyDescent="0.25">
      <c r="E75" s="37"/>
      <c r="F75" s="31"/>
    </row>
    <row r="76" spans="5:6" s="12" customFormat="1" ht="15" customHeight="1" x14ac:dyDescent="0.25">
      <c r="E76" s="37"/>
      <c r="F76" s="31"/>
    </row>
    <row r="77" spans="5:6" s="12" customFormat="1" ht="15.75" customHeight="1" x14ac:dyDescent="0.25">
      <c r="E77" s="37"/>
      <c r="F77" s="31"/>
    </row>
    <row r="78" spans="5:6" s="12" customFormat="1" ht="30" customHeight="1" x14ac:dyDescent="0.25">
      <c r="E78" s="37"/>
      <c r="F78" s="31"/>
    </row>
    <row r="79" spans="5:6" s="12" customFormat="1" ht="30" customHeight="1" x14ac:dyDescent="0.25">
      <c r="E79" s="37"/>
      <c r="F79" s="31"/>
    </row>
    <row r="80" spans="5:6" s="12" customFormat="1" ht="15.75" customHeight="1" x14ac:dyDescent="0.25">
      <c r="E80" s="37"/>
      <c r="F80" s="31"/>
    </row>
    <row r="81" spans="1:6" s="12" customFormat="1" ht="15" customHeight="1" x14ac:dyDescent="0.25">
      <c r="E81" s="37"/>
      <c r="F81" s="31"/>
    </row>
    <row r="82" spans="1:6" s="12" customFormat="1" ht="45.75" customHeight="1" x14ac:dyDescent="0.25">
      <c r="E82" s="37"/>
      <c r="F82" s="31"/>
    </row>
    <row r="83" spans="1:6" s="12" customFormat="1" ht="30.75" customHeight="1" x14ac:dyDescent="0.25">
      <c r="E83" s="37"/>
      <c r="F83" s="31"/>
    </row>
    <row r="84" spans="1:6" s="12" customFormat="1" ht="30" customHeight="1" x14ac:dyDescent="0.25">
      <c r="E84" s="37"/>
      <c r="F84" s="31"/>
    </row>
    <row r="85" spans="1:6" s="12" customFormat="1" ht="45" customHeight="1" x14ac:dyDescent="0.25">
      <c r="E85" s="37"/>
      <c r="F85" s="31"/>
    </row>
    <row r="86" spans="1:6" s="12" customFormat="1" ht="15.75" customHeight="1" x14ac:dyDescent="0.25">
      <c r="E86" s="37"/>
      <c r="F86" s="31"/>
    </row>
    <row r="87" spans="1:6" s="12" customFormat="1" ht="15" customHeight="1" x14ac:dyDescent="0.25">
      <c r="A87" s="2"/>
      <c r="E87" s="37"/>
      <c r="F87" s="31"/>
    </row>
    <row r="88" spans="1:6" s="12" customFormat="1" ht="15" customHeight="1" x14ac:dyDescent="0.25">
      <c r="E88" s="37"/>
      <c r="F88" s="31"/>
    </row>
    <row r="89" spans="1:6" s="12" customFormat="1" ht="15" customHeight="1" x14ac:dyDescent="0.25">
      <c r="E89" s="37"/>
      <c r="F89" s="31"/>
    </row>
    <row r="90" spans="1:6" s="12" customFormat="1" ht="15" customHeight="1" x14ac:dyDescent="0.25">
      <c r="E90" s="37"/>
      <c r="F90" s="31"/>
    </row>
    <row r="91" spans="1:6" s="12" customFormat="1" ht="15" customHeight="1" x14ac:dyDescent="0.25">
      <c r="E91" s="37"/>
      <c r="F91" s="31"/>
    </row>
    <row r="92" spans="1:6" s="12" customFormat="1" ht="15" customHeight="1" x14ac:dyDescent="0.25">
      <c r="E92" s="37"/>
      <c r="F92" s="31"/>
    </row>
    <row r="93" spans="1:6" s="12" customFormat="1" ht="15" customHeight="1" x14ac:dyDescent="0.25">
      <c r="E93" s="37"/>
      <c r="F93" s="31"/>
    </row>
    <row r="94" spans="1:6" s="12" customFormat="1" ht="46.5" customHeight="1" x14ac:dyDescent="0.25">
      <c r="E94" s="37"/>
      <c r="F94" s="31"/>
    </row>
    <row r="95" spans="1:6" s="12" customFormat="1" ht="15" customHeight="1" x14ac:dyDescent="0.25">
      <c r="A95" s="4"/>
      <c r="E95" s="37"/>
      <c r="F95" s="31"/>
    </row>
    <row r="96" spans="1:6" s="12" customFormat="1" ht="15" customHeight="1" x14ac:dyDescent="0.25">
      <c r="E96" s="37"/>
      <c r="F96" s="31"/>
    </row>
    <row r="97" spans="1:6" s="12" customFormat="1" ht="15" customHeight="1" x14ac:dyDescent="0.25">
      <c r="E97" s="37"/>
      <c r="F97" s="31"/>
    </row>
    <row r="98" spans="1:6" s="12" customFormat="1" ht="15" customHeight="1" x14ac:dyDescent="0.25">
      <c r="E98" s="37"/>
      <c r="F98" s="31"/>
    </row>
    <row r="99" spans="1:6" s="12" customFormat="1" ht="15" customHeight="1" x14ac:dyDescent="0.25">
      <c r="E99" s="37"/>
      <c r="F99" s="31"/>
    </row>
    <row r="100" spans="1:6" s="12" customFormat="1" ht="15" customHeight="1" x14ac:dyDescent="0.25">
      <c r="E100" s="37"/>
      <c r="F100" s="31"/>
    </row>
    <row r="101" spans="1:6" s="12" customFormat="1" ht="47.25" customHeight="1" x14ac:dyDescent="0.25">
      <c r="E101" s="37"/>
      <c r="F101" s="31"/>
    </row>
    <row r="102" spans="1:6" s="12" customFormat="1" ht="15" customHeight="1" x14ac:dyDescent="0.25">
      <c r="A102" s="4"/>
      <c r="E102" s="37"/>
      <c r="F102" s="31"/>
    </row>
    <row r="103" spans="1:6" s="12" customFormat="1" ht="15" customHeight="1" x14ac:dyDescent="0.25">
      <c r="E103" s="37"/>
      <c r="F103" s="31"/>
    </row>
    <row r="104" spans="1:6" s="12" customFormat="1" ht="15" customHeight="1" x14ac:dyDescent="0.25">
      <c r="E104" s="37"/>
      <c r="F104" s="31"/>
    </row>
    <row r="105" spans="1:6" s="12" customFormat="1" ht="15" customHeight="1" x14ac:dyDescent="0.25">
      <c r="E105" s="37"/>
      <c r="F105" s="31"/>
    </row>
    <row r="106" spans="1:6" s="12" customFormat="1" ht="15" customHeight="1" x14ac:dyDescent="0.25">
      <c r="E106" s="37"/>
      <c r="F106" s="31"/>
    </row>
    <row r="107" spans="1:6" s="12" customFormat="1" ht="15" customHeight="1" x14ac:dyDescent="0.25">
      <c r="E107" s="37"/>
      <c r="F107" s="31"/>
    </row>
    <row r="108" spans="1:6" s="12" customFormat="1" ht="15" customHeight="1" x14ac:dyDescent="0.25">
      <c r="E108" s="37"/>
      <c r="F108" s="31"/>
    </row>
    <row r="109" spans="1:6" s="12" customFormat="1" ht="15" customHeight="1" x14ac:dyDescent="0.25">
      <c r="E109" s="37"/>
      <c r="F109" s="31"/>
    </row>
    <row r="110" spans="1:6" s="12" customFormat="1" ht="15" customHeight="1" x14ac:dyDescent="0.25">
      <c r="E110" s="37"/>
      <c r="F110" s="31"/>
    </row>
    <row r="111" spans="1:6" s="12" customFormat="1" ht="15" customHeight="1" x14ac:dyDescent="0.25">
      <c r="E111" s="37"/>
      <c r="F111" s="31"/>
    </row>
    <row r="112" spans="1:6" s="12" customFormat="1" ht="15" customHeight="1" x14ac:dyDescent="0.25">
      <c r="E112" s="37"/>
      <c r="F112" s="31"/>
    </row>
    <row r="113" spans="1:6" s="12" customFormat="1" ht="15" customHeight="1" x14ac:dyDescent="0.25">
      <c r="A113" s="4"/>
      <c r="E113" s="37"/>
      <c r="F113" s="31"/>
    </row>
    <row r="114" spans="1:6" s="12" customFormat="1" ht="15" customHeight="1" x14ac:dyDescent="0.25">
      <c r="E114" s="37"/>
      <c r="F114" s="31"/>
    </row>
    <row r="115" spans="1:6" s="12" customFormat="1" ht="15" customHeight="1" x14ac:dyDescent="0.25">
      <c r="E115" s="37"/>
      <c r="F115" s="31"/>
    </row>
    <row r="116" spans="1:6" s="12" customFormat="1" ht="15" customHeight="1" x14ac:dyDescent="0.25">
      <c r="E116" s="37"/>
      <c r="F116" s="31"/>
    </row>
    <row r="117" spans="1:6" s="12" customFormat="1" ht="15" customHeight="1" x14ac:dyDescent="0.25">
      <c r="E117" s="37"/>
      <c r="F117" s="31"/>
    </row>
    <row r="118" spans="1:6" s="12" customFormat="1" ht="15" customHeight="1" x14ac:dyDescent="0.25">
      <c r="E118" s="37"/>
      <c r="F118" s="31"/>
    </row>
    <row r="119" spans="1:6" s="12" customFormat="1" ht="15" customHeight="1" x14ac:dyDescent="0.25">
      <c r="E119" s="37"/>
      <c r="F119" s="31"/>
    </row>
    <row r="120" spans="1:6" s="12" customFormat="1" ht="15" customHeight="1" x14ac:dyDescent="0.25">
      <c r="E120" s="37"/>
      <c r="F120" s="31"/>
    </row>
    <row r="121" spans="1:6" s="12" customFormat="1" ht="15" customHeight="1" x14ac:dyDescent="0.25">
      <c r="E121" s="37"/>
      <c r="F121" s="31"/>
    </row>
    <row r="122" spans="1:6" s="12" customFormat="1" ht="15" customHeight="1" x14ac:dyDescent="0.25">
      <c r="E122" s="37"/>
      <c r="F122" s="31"/>
    </row>
    <row r="123" spans="1:6" s="12" customFormat="1" ht="15" customHeight="1" x14ac:dyDescent="0.25">
      <c r="E123" s="37"/>
      <c r="F123" s="31"/>
    </row>
    <row r="124" spans="1:6" s="12" customFormat="1" ht="15" customHeight="1" x14ac:dyDescent="0.25">
      <c r="A124" s="2"/>
      <c r="E124" s="37"/>
      <c r="F124" s="31"/>
    </row>
    <row r="125" spans="1:6" s="12" customFormat="1" ht="15" customHeight="1" x14ac:dyDescent="0.25">
      <c r="A125" s="2"/>
      <c r="E125" s="37"/>
      <c r="F125" s="31"/>
    </row>
    <row r="126" spans="1:6" s="12" customFormat="1" ht="15" customHeight="1" x14ac:dyDescent="0.25">
      <c r="E126" s="37"/>
      <c r="F126" s="31"/>
    </row>
    <row r="127" spans="1:6" s="12" customFormat="1" ht="15" customHeight="1" x14ac:dyDescent="0.25">
      <c r="E127" s="37"/>
      <c r="F127" s="31"/>
    </row>
    <row r="128" spans="1:6" s="12" customFormat="1" ht="30" customHeight="1" x14ac:dyDescent="0.25">
      <c r="E128" s="37"/>
      <c r="F128" s="31"/>
    </row>
    <row r="129" spans="3:6" s="12" customFormat="1" ht="15" customHeight="1" x14ac:dyDescent="0.25">
      <c r="E129" s="37"/>
      <c r="F129" s="31"/>
    </row>
    <row r="130" spans="3:6" s="12" customFormat="1" ht="15" customHeight="1" x14ac:dyDescent="0.25">
      <c r="E130" s="37"/>
      <c r="F130" s="31"/>
    </row>
    <row r="131" spans="3:6" s="12" customFormat="1" ht="15" customHeight="1" x14ac:dyDescent="0.25">
      <c r="E131" s="37"/>
      <c r="F131" s="31"/>
    </row>
    <row r="132" spans="3:6" s="12" customFormat="1" ht="15" customHeight="1" x14ac:dyDescent="0.25">
      <c r="E132" s="37"/>
      <c r="F132" s="31"/>
    </row>
    <row r="133" spans="3:6" ht="14.25" customHeight="1" x14ac:dyDescent="0.25">
      <c r="C133" s="12"/>
      <c r="E133" s="37"/>
    </row>
    <row r="134" spans="3:6" ht="26.25" customHeight="1" x14ac:dyDescent="0.25">
      <c r="C134" s="12"/>
      <c r="E134" s="37"/>
    </row>
    <row r="135" spans="3:6" ht="31.5" customHeight="1" x14ac:dyDescent="0.25">
      <c r="C135" s="12"/>
      <c r="E135" s="37"/>
    </row>
    <row r="136" spans="3:6" ht="15" customHeight="1" x14ac:dyDescent="0.25">
      <c r="C136" s="12"/>
      <c r="E136" s="37"/>
    </row>
    <row r="137" spans="3:6" ht="27" customHeight="1" x14ac:dyDescent="0.25">
      <c r="C137" s="12"/>
      <c r="E137" s="37"/>
    </row>
    <row r="138" spans="3:6" ht="16.5" customHeight="1" x14ac:dyDescent="0.25">
      <c r="C138" s="12"/>
      <c r="E138" s="37"/>
    </row>
    <row r="139" spans="3:6" ht="13.5" customHeight="1" x14ac:dyDescent="0.25">
      <c r="C139" s="12"/>
      <c r="E139" s="37"/>
    </row>
    <row r="140" spans="3:6" ht="14.25" customHeight="1" x14ac:dyDescent="0.25">
      <c r="C140" s="12"/>
      <c r="E140" s="37"/>
    </row>
    <row r="141" spans="3:6" ht="27.75" customHeight="1" x14ac:dyDescent="0.25">
      <c r="C141" s="12"/>
      <c r="E141" s="37"/>
    </row>
    <row r="142" spans="3:6" ht="18" customHeight="1" x14ac:dyDescent="0.25">
      <c r="C142" s="12"/>
      <c r="E142" s="37"/>
    </row>
    <row r="143" spans="3:6" ht="42.75" customHeight="1" x14ac:dyDescent="0.25">
      <c r="C143" s="12"/>
      <c r="E143" s="37"/>
    </row>
    <row r="144" spans="3:6" ht="16.5" customHeight="1" x14ac:dyDescent="0.25">
      <c r="C144" s="12"/>
      <c r="E144" s="37"/>
    </row>
    <row r="145" spans="1:5" ht="17.25" customHeight="1" x14ac:dyDescent="0.25">
      <c r="C145" s="12"/>
      <c r="E145" s="37"/>
    </row>
    <row r="146" spans="1:5" ht="17.25" customHeight="1" x14ac:dyDescent="0.25">
      <c r="C146" s="12"/>
      <c r="E146" s="37"/>
    </row>
    <row r="147" spans="1:5" ht="28.5" customHeight="1" x14ac:dyDescent="0.25">
      <c r="C147" s="12"/>
      <c r="E147" s="37"/>
    </row>
    <row r="148" spans="1:5" ht="27" customHeight="1" x14ac:dyDescent="0.25">
      <c r="C148" s="12"/>
      <c r="E148" s="37"/>
    </row>
    <row r="149" spans="1:5" ht="43.5" customHeight="1" x14ac:dyDescent="0.25">
      <c r="C149" s="12"/>
      <c r="E149" s="37"/>
    </row>
    <row r="150" spans="1:5" ht="27.75" customHeight="1" x14ac:dyDescent="0.25">
      <c r="C150" s="12"/>
      <c r="E150" s="37"/>
    </row>
    <row r="151" spans="1:5" ht="16.5" customHeight="1" x14ac:dyDescent="0.25">
      <c r="C151" s="12"/>
      <c r="E151" s="37"/>
    </row>
    <row r="152" spans="1:5" ht="17.25" customHeight="1" x14ac:dyDescent="0.25">
      <c r="A152" s="3"/>
    </row>
    <row r="153" spans="1:5" ht="17.25" customHeight="1" x14ac:dyDescent="0.25"/>
    <row r="154" spans="1:5" ht="16.5" customHeight="1" x14ac:dyDescent="0.25"/>
    <row r="155" spans="1:5" ht="17.25" customHeight="1" x14ac:dyDescent="0.25"/>
    <row r="156" spans="1:5" ht="16.5" customHeight="1" x14ac:dyDescent="0.25"/>
    <row r="157" spans="1:5" ht="18" customHeight="1" x14ac:dyDescent="0.25"/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2"/>
      <c r="B173" s="12"/>
      <c r="C173" s="6"/>
      <c r="D173" s="12"/>
      <c r="E173" s="38"/>
      <c r="F173" s="31"/>
    </row>
    <row r="174" spans="1:6" ht="16.5" customHeight="1" x14ac:dyDescent="0.25"/>
    <row r="175" spans="1:6" ht="17.25" customHeight="1" x14ac:dyDescent="0.25">
      <c r="A175" s="75"/>
      <c r="B175" s="75"/>
    </row>
    <row r="176" spans="1:6" ht="17.25" customHeight="1" x14ac:dyDescent="0.25"/>
    <row r="177" ht="27.75" customHeight="1" x14ac:dyDescent="0.25"/>
    <row r="178" ht="18" customHeight="1" x14ac:dyDescent="0.25"/>
    <row r="179" ht="15.75" customHeight="1" x14ac:dyDescent="0.25"/>
    <row r="180" ht="15" customHeight="1" x14ac:dyDescent="0.25"/>
    <row r="181" ht="25.5" customHeight="1" x14ac:dyDescent="0.25"/>
    <row r="182" ht="30" customHeight="1" x14ac:dyDescent="0.25"/>
    <row r="183" ht="29.25" customHeight="1" x14ac:dyDescent="0.25"/>
    <row r="184" ht="31.5" customHeight="1" x14ac:dyDescent="0.25"/>
    <row r="185" ht="15" customHeight="1" x14ac:dyDescent="0.25"/>
    <row r="186" ht="29.25" customHeight="1" x14ac:dyDescent="0.25"/>
    <row r="187" ht="15" customHeight="1" x14ac:dyDescent="0.25"/>
    <row r="188" ht="13.5" customHeight="1" x14ac:dyDescent="0.25"/>
    <row r="189" ht="16.5" customHeight="1" x14ac:dyDescent="0.25"/>
    <row r="190" ht="15" customHeight="1" x14ac:dyDescent="0.25"/>
    <row r="191" ht="16.5" customHeight="1" x14ac:dyDescent="0.25"/>
    <row r="19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spans="1:2" ht="29.25" customHeight="1" x14ac:dyDescent="0.25"/>
    <row r="210" spans="1:2" ht="16.5" customHeight="1" x14ac:dyDescent="0.25"/>
    <row r="211" spans="1:2" ht="16.5" customHeight="1" x14ac:dyDescent="0.25"/>
    <row r="212" spans="1:2" ht="16.5" customHeight="1" x14ac:dyDescent="0.25"/>
    <row r="213" spans="1:2" ht="14.25" customHeight="1" x14ac:dyDescent="0.25"/>
    <row r="214" spans="1:2" ht="15" customHeight="1" x14ac:dyDescent="0.25"/>
    <row r="215" spans="1:2" ht="17.25" customHeight="1" x14ac:dyDescent="0.25"/>
    <row r="216" spans="1:2" ht="15" customHeight="1" x14ac:dyDescent="0.25"/>
    <row r="217" spans="1:2" ht="16.5" customHeight="1" x14ac:dyDescent="0.25"/>
    <row r="218" spans="1:2" ht="14.25" customHeight="1" x14ac:dyDescent="0.25"/>
    <row r="219" spans="1:2" ht="29.25" customHeight="1" x14ac:dyDescent="0.25"/>
    <row r="220" spans="1:2" ht="15" customHeight="1" x14ac:dyDescent="0.25">
      <c r="A220" s="75"/>
      <c r="B220" s="75"/>
    </row>
    <row r="221" spans="1:2" ht="17.25" customHeight="1" x14ac:dyDescent="0.25"/>
    <row r="222" spans="1:2" ht="17.25" customHeight="1" x14ac:dyDescent="0.25"/>
    <row r="223" spans="1:2" ht="16.5" customHeight="1" x14ac:dyDescent="0.25"/>
    <row r="224" spans="1:2" ht="16.5" customHeight="1" x14ac:dyDescent="0.25"/>
    <row r="225" spans="1:2" ht="16.5" customHeight="1" x14ac:dyDescent="0.25"/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>
      <c r="A236" s="75"/>
      <c r="B236" s="75"/>
    </row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>
      <c r="A263" s="75"/>
      <c r="B263" s="75"/>
    </row>
    <row r="264" spans="1:2" ht="20.100000000000001" customHeight="1" x14ac:dyDescent="0.25">
      <c r="A264" s="75"/>
      <c r="B264" s="75"/>
    </row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/>
    <row r="269" spans="1:2" ht="20.100000000000001" customHeight="1" x14ac:dyDescent="0.25"/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1" spans="1:2" x14ac:dyDescent="0.25">
      <c r="A321" s="75"/>
      <c r="B321" s="75"/>
    </row>
    <row r="338" spans="1:2" x14ac:dyDescent="0.25">
      <c r="A338" s="75"/>
      <c r="B338" s="75"/>
    </row>
    <row r="391" spans="1:2" x14ac:dyDescent="0.25">
      <c r="A391" s="75"/>
      <c r="B391" s="75"/>
    </row>
    <row r="403" spans="1:2" x14ac:dyDescent="0.25">
      <c r="A403" s="75"/>
      <c r="B403" s="75"/>
    </row>
    <row r="417" spans="1:2" x14ac:dyDescent="0.25">
      <c r="A417" s="75"/>
      <c r="B417" s="75"/>
    </row>
    <row r="469" spans="1:2" x14ac:dyDescent="0.25">
      <c r="A469" s="75"/>
      <c r="B469" s="75"/>
    </row>
    <row r="511" spans="1:2" x14ac:dyDescent="0.25">
      <c r="A511" s="75"/>
      <c r="B511" s="75"/>
    </row>
    <row r="585" spans="1:2" x14ac:dyDescent="0.25">
      <c r="A585" s="75"/>
      <c r="B585" s="75"/>
    </row>
    <row r="599" spans="1:2" x14ac:dyDescent="0.25">
      <c r="A599" s="75"/>
      <c r="B599" s="75"/>
    </row>
    <row r="600" spans="1:2" x14ac:dyDescent="0.25">
      <c r="A600" s="75"/>
      <c r="B600" s="75"/>
    </row>
    <row r="662" spans="1:2" x14ac:dyDescent="0.25">
      <c r="A662" s="75"/>
      <c r="B662" s="75"/>
    </row>
    <row r="816" spans="1:2" x14ac:dyDescent="0.25">
      <c r="A816" s="75"/>
      <c r="B816" s="75"/>
    </row>
    <row r="828" spans="1:2" x14ac:dyDescent="0.25">
      <c r="A828" s="75"/>
      <c r="B828" s="75"/>
    </row>
    <row r="858" spans="1:2" x14ac:dyDescent="0.25">
      <c r="A858" s="75"/>
      <c r="B858" s="75"/>
    </row>
    <row r="859" spans="1:2" x14ac:dyDescent="0.25">
      <c r="A859" s="75"/>
      <c r="B859" s="75"/>
    </row>
    <row r="929" spans="1:2" x14ac:dyDescent="0.25">
      <c r="A929" s="75"/>
      <c r="B929" s="75"/>
    </row>
    <row r="1031" spans="1:2" x14ac:dyDescent="0.25">
      <c r="A1031" s="75"/>
      <c r="B1031" s="75"/>
    </row>
    <row r="1092" spans="1:2" x14ac:dyDescent="0.25">
      <c r="A1092" s="75"/>
      <c r="B1092" s="75"/>
    </row>
    <row r="1093" spans="1:2" x14ac:dyDescent="0.25">
      <c r="A1093" s="75"/>
      <c r="B1093" s="75"/>
    </row>
    <row r="1109" spans="1:2" x14ac:dyDescent="0.25">
      <c r="A1109" s="75"/>
      <c r="B1109" s="75"/>
    </row>
    <row r="1110" spans="1:2" x14ac:dyDescent="0.25">
      <c r="A1110" s="75"/>
      <c r="B1110" s="75"/>
    </row>
    <row r="1151" spans="1:2" x14ac:dyDescent="0.25">
      <c r="A1151" s="75"/>
      <c r="B1151" s="75"/>
    </row>
    <row r="1191" spans="1:2" x14ac:dyDescent="0.25">
      <c r="A1191" s="75"/>
      <c r="B1191" s="75"/>
    </row>
    <row r="1222" spans="1:2" x14ac:dyDescent="0.25">
      <c r="A1222" s="75"/>
      <c r="B1222" s="75"/>
    </row>
    <row r="1267" spans="1:2" x14ac:dyDescent="0.25">
      <c r="A1267" s="75"/>
      <c r="B1267" s="75"/>
    </row>
    <row r="1283" spans="1:2" x14ac:dyDescent="0.25">
      <c r="A1283" s="75"/>
      <c r="B1283" s="75"/>
    </row>
    <row r="1311" spans="1:4" x14ac:dyDescent="0.25">
      <c r="A1311" s="75"/>
      <c r="B1311" s="75"/>
      <c r="C1311" s="75"/>
      <c r="D1311" s="75"/>
    </row>
    <row r="1312" spans="1:4" x14ac:dyDescent="0.25">
      <c r="A1312" s="75"/>
      <c r="B1312" s="75"/>
      <c r="C1312" s="75"/>
      <c r="D1312" s="75"/>
    </row>
    <row r="1313" spans="1:4" x14ac:dyDescent="0.25">
      <c r="A1313" s="75"/>
      <c r="B1313" s="75"/>
      <c r="C1313" s="75"/>
      <c r="D1313" s="75"/>
    </row>
  </sheetData>
  <mergeCells count="50">
    <mergeCell ref="A33:F33"/>
    <mergeCell ref="A36:D36"/>
    <mergeCell ref="A35:D35"/>
    <mergeCell ref="A1312:D1312"/>
    <mergeCell ref="A1313:D1313"/>
    <mergeCell ref="A1222:B1222"/>
    <mergeCell ref="A828:B828"/>
    <mergeCell ref="A858:B858"/>
    <mergeCell ref="A859:B859"/>
    <mergeCell ref="A929:B929"/>
    <mergeCell ref="A1031:B1031"/>
    <mergeCell ref="A1092:B1092"/>
    <mergeCell ref="A1093:B1093"/>
    <mergeCell ref="A1109:B1109"/>
    <mergeCell ref="A1110:B1110"/>
    <mergeCell ref="A1151:B1151"/>
    <mergeCell ref="A264:B264"/>
    <mergeCell ref="A175:B175"/>
    <mergeCell ref="A220:B220"/>
    <mergeCell ref="A236:B236"/>
    <mergeCell ref="A263:B263"/>
    <mergeCell ref="A19:D19"/>
    <mergeCell ref="A23:D23"/>
    <mergeCell ref="A20:F20"/>
    <mergeCell ref="A24:F24"/>
    <mergeCell ref="A32:F32"/>
    <mergeCell ref="A30:D30"/>
    <mergeCell ref="A1311:D1311"/>
    <mergeCell ref="A816:B816"/>
    <mergeCell ref="A321:B321"/>
    <mergeCell ref="A338:B338"/>
    <mergeCell ref="A391:B391"/>
    <mergeCell ref="A403:B403"/>
    <mergeCell ref="A417:B417"/>
    <mergeCell ref="A469:B469"/>
    <mergeCell ref="A511:B511"/>
    <mergeCell ref="A585:B585"/>
    <mergeCell ref="A599:B599"/>
    <mergeCell ref="A600:B600"/>
    <mergeCell ref="A1191:B1191"/>
    <mergeCell ref="A662:B662"/>
    <mergeCell ref="A1267:B1267"/>
    <mergeCell ref="A1283:B1283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Мишарина Надежда</cp:lastModifiedBy>
  <cp:revision/>
  <cp:lastPrinted>2024-01-22T13:11:04Z</cp:lastPrinted>
  <dcterms:created xsi:type="dcterms:W3CDTF">2020-11-24T06:03:32Z</dcterms:created>
  <dcterms:modified xsi:type="dcterms:W3CDTF">2024-01-22T13:11:55Z</dcterms:modified>
</cp:coreProperties>
</file>