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АРХИВ\2022\пост_12\"/>
    </mc:Choice>
  </mc:AlternateContent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Лист1!$A$1:$I$257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5" i="1" l="1"/>
  <c r="E67" i="1" l="1"/>
  <c r="E47" i="1" l="1"/>
  <c r="E57" i="1"/>
  <c r="E204" i="1" l="1"/>
  <c r="E175" i="1"/>
  <c r="D175" i="1" s="1"/>
  <c r="D243" i="1"/>
  <c r="D242" i="1"/>
  <c r="D241" i="1"/>
  <c r="D239" i="1"/>
  <c r="D237" i="1"/>
  <c r="D235" i="1"/>
  <c r="D233" i="1"/>
  <c r="D232" i="1"/>
  <c r="D231" i="1"/>
  <c r="D229" i="1"/>
  <c r="D227" i="1"/>
  <c r="D225" i="1"/>
  <c r="D213" i="1"/>
  <c r="D212" i="1"/>
  <c r="D211" i="1"/>
  <c r="D209" i="1"/>
  <c r="D207" i="1"/>
  <c r="D205" i="1"/>
  <c r="D193" i="1"/>
  <c r="D192" i="1"/>
  <c r="D191" i="1"/>
  <c r="D189" i="1"/>
  <c r="D187" i="1"/>
  <c r="D185" i="1"/>
  <c r="D183" i="1"/>
  <c r="D182" i="1"/>
  <c r="D181" i="1"/>
  <c r="D179" i="1"/>
  <c r="D177" i="1"/>
  <c r="D173" i="1"/>
  <c r="D172" i="1"/>
  <c r="D171" i="1"/>
  <c r="D169" i="1"/>
  <c r="D167" i="1"/>
  <c r="D165" i="1"/>
  <c r="D163" i="1"/>
  <c r="D162" i="1"/>
  <c r="D161" i="1"/>
  <c r="D159" i="1"/>
  <c r="D157" i="1"/>
  <c r="D155" i="1"/>
  <c r="D152" i="1"/>
  <c r="D150" i="1"/>
  <c r="D148" i="1"/>
  <c r="D146" i="1"/>
  <c r="D145" i="1"/>
  <c r="D144" i="1"/>
  <c r="D142" i="1"/>
  <c r="D140" i="1"/>
  <c r="D138" i="1"/>
  <c r="D115" i="1"/>
  <c r="D114" i="1"/>
  <c r="D113" i="1"/>
  <c r="D111" i="1"/>
  <c r="D109" i="1"/>
  <c r="D107" i="1"/>
  <c r="D105" i="1"/>
  <c r="D104" i="1"/>
  <c r="D103" i="1"/>
  <c r="D95" i="1"/>
  <c r="D94" i="1"/>
  <c r="D93" i="1"/>
  <c r="D91" i="1"/>
  <c r="D89" i="1"/>
  <c r="D87" i="1"/>
  <c r="D85" i="1"/>
  <c r="D84" i="1"/>
  <c r="D83" i="1"/>
  <c r="D81" i="1"/>
  <c r="D79" i="1"/>
  <c r="D77" i="1"/>
  <c r="D75" i="1"/>
  <c r="D74" i="1"/>
  <c r="D73" i="1"/>
  <c r="D71" i="1"/>
  <c r="D69" i="1"/>
  <c r="D67" i="1"/>
  <c r="D65" i="1"/>
  <c r="D64" i="1"/>
  <c r="D63" i="1"/>
  <c r="D61" i="1"/>
  <c r="D59" i="1"/>
  <c r="D57" i="1"/>
  <c r="D55" i="1"/>
  <c r="D54" i="1"/>
  <c r="D53" i="1"/>
  <c r="D51" i="1"/>
  <c r="D49" i="1"/>
  <c r="D47" i="1"/>
  <c r="D45" i="1"/>
  <c r="D44" i="1"/>
  <c r="D43" i="1"/>
  <c r="D41" i="1"/>
  <c r="D39" i="1"/>
  <c r="D37" i="1"/>
  <c r="G24" i="1"/>
  <c r="E24" i="1"/>
  <c r="G15" i="1"/>
  <c r="F15" i="1" s="1"/>
  <c r="E15" i="1" s="1"/>
  <c r="D15" i="1" s="1"/>
  <c r="H15" i="1"/>
  <c r="E234" i="1"/>
  <c r="D234" i="1" s="1"/>
  <c r="F234" i="1"/>
  <c r="G234" i="1"/>
  <c r="H234" i="1"/>
  <c r="E224" i="1"/>
  <c r="F224" i="1"/>
  <c r="G224" i="1"/>
  <c r="H224" i="1"/>
  <c r="E222" i="1"/>
  <c r="D222" i="1" s="1"/>
  <c r="F222" i="1"/>
  <c r="G222" i="1"/>
  <c r="H222" i="1"/>
  <c r="E223" i="1"/>
  <c r="D223" i="1" s="1"/>
  <c r="F223" i="1"/>
  <c r="G223" i="1"/>
  <c r="H223" i="1"/>
  <c r="E221" i="1"/>
  <c r="D221" i="1" s="1"/>
  <c r="F221" i="1"/>
  <c r="G221" i="1"/>
  <c r="H221" i="1"/>
  <c r="E215" i="1"/>
  <c r="D215" i="1" s="1"/>
  <c r="F215" i="1"/>
  <c r="G215" i="1"/>
  <c r="H215" i="1"/>
  <c r="H217" i="1"/>
  <c r="E217" i="1"/>
  <c r="F217" i="1"/>
  <c r="G217" i="1"/>
  <c r="E219" i="1"/>
  <c r="F219" i="1"/>
  <c r="G219" i="1"/>
  <c r="H219" i="1"/>
  <c r="F204" i="1"/>
  <c r="G204" i="1"/>
  <c r="H204" i="1"/>
  <c r="E203" i="1"/>
  <c r="F203" i="1"/>
  <c r="G203" i="1"/>
  <c r="H203" i="1"/>
  <c r="E202" i="1"/>
  <c r="F202" i="1"/>
  <c r="D202" i="1" s="1"/>
  <c r="G202" i="1"/>
  <c r="H202" i="1"/>
  <c r="E201" i="1"/>
  <c r="F201" i="1"/>
  <c r="G201" i="1"/>
  <c r="H201" i="1"/>
  <c r="E199" i="1"/>
  <c r="F199" i="1"/>
  <c r="G199" i="1"/>
  <c r="H199" i="1"/>
  <c r="E197" i="1"/>
  <c r="F197" i="1"/>
  <c r="G197" i="1"/>
  <c r="H197" i="1"/>
  <c r="F195" i="1"/>
  <c r="G195" i="1"/>
  <c r="H195" i="1"/>
  <c r="E184" i="1"/>
  <c r="F184" i="1"/>
  <c r="G184" i="1"/>
  <c r="H184" i="1"/>
  <c r="E174" i="1"/>
  <c r="F174" i="1"/>
  <c r="G174" i="1"/>
  <c r="H174" i="1"/>
  <c r="E164" i="1"/>
  <c r="F164" i="1"/>
  <c r="G164" i="1"/>
  <c r="H164" i="1"/>
  <c r="E154" i="1"/>
  <c r="F154" i="1"/>
  <c r="G154" i="1"/>
  <c r="D154" i="1" s="1"/>
  <c r="H154" i="1"/>
  <c r="E147" i="1"/>
  <c r="F147" i="1"/>
  <c r="G147" i="1"/>
  <c r="D147" i="1" s="1"/>
  <c r="H147" i="1"/>
  <c r="E137" i="1"/>
  <c r="F137" i="1"/>
  <c r="G137" i="1"/>
  <c r="H137" i="1"/>
  <c r="E136" i="1"/>
  <c r="E126" i="1" s="1"/>
  <c r="F136" i="1"/>
  <c r="G136" i="1"/>
  <c r="H136" i="1"/>
  <c r="E135" i="1"/>
  <c r="E125" i="1" s="1"/>
  <c r="F135" i="1"/>
  <c r="G135" i="1"/>
  <c r="H135" i="1"/>
  <c r="E134" i="1"/>
  <c r="E124" i="1" s="1"/>
  <c r="F134" i="1"/>
  <c r="G134" i="1"/>
  <c r="H134" i="1"/>
  <c r="E132" i="1"/>
  <c r="E122" i="1" s="1"/>
  <c r="F132" i="1"/>
  <c r="G132" i="1"/>
  <c r="H132" i="1"/>
  <c r="E130" i="1"/>
  <c r="E120" i="1" s="1"/>
  <c r="F130" i="1"/>
  <c r="G130" i="1"/>
  <c r="H130" i="1"/>
  <c r="H127" i="1"/>
  <c r="G128" i="1"/>
  <c r="G127" i="1" s="1"/>
  <c r="H128" i="1"/>
  <c r="F128" i="1"/>
  <c r="F127" i="1" s="1"/>
  <c r="E128" i="1"/>
  <c r="E106" i="1"/>
  <c r="D106" i="1" s="1"/>
  <c r="F106" i="1"/>
  <c r="G106" i="1"/>
  <c r="H106" i="1"/>
  <c r="E101" i="1"/>
  <c r="D101" i="1" s="1"/>
  <c r="F101" i="1"/>
  <c r="G101" i="1"/>
  <c r="H101" i="1"/>
  <c r="E99" i="1"/>
  <c r="D99" i="1" s="1"/>
  <c r="F99" i="1"/>
  <c r="G99" i="1"/>
  <c r="H99" i="1"/>
  <c r="E97" i="1"/>
  <c r="F97" i="1"/>
  <c r="F96" i="1" s="1"/>
  <c r="G97" i="1"/>
  <c r="G96" i="1" s="1"/>
  <c r="H97" i="1"/>
  <c r="E96" i="1"/>
  <c r="H96" i="1"/>
  <c r="E86" i="1"/>
  <c r="F86" i="1"/>
  <c r="D86" i="1" s="1"/>
  <c r="G86" i="1"/>
  <c r="H86" i="1"/>
  <c r="E76" i="1"/>
  <c r="F76" i="1"/>
  <c r="G76" i="1"/>
  <c r="H76" i="1"/>
  <c r="E66" i="1"/>
  <c r="F66" i="1"/>
  <c r="G66" i="1"/>
  <c r="H66" i="1"/>
  <c r="E56" i="1"/>
  <c r="F56" i="1"/>
  <c r="G56" i="1"/>
  <c r="H56" i="1"/>
  <c r="E46" i="1"/>
  <c r="F46" i="1"/>
  <c r="G46" i="1"/>
  <c r="H46" i="1"/>
  <c r="E36" i="1"/>
  <c r="F36" i="1"/>
  <c r="G36" i="1"/>
  <c r="H36" i="1"/>
  <c r="E27" i="1"/>
  <c r="F27" i="1"/>
  <c r="F17" i="1" s="1"/>
  <c r="G27" i="1"/>
  <c r="H27" i="1"/>
  <c r="H17" i="1" s="1"/>
  <c r="E29" i="1"/>
  <c r="E19" i="1" s="1"/>
  <c r="F29" i="1"/>
  <c r="D29" i="1" s="1"/>
  <c r="G29" i="1"/>
  <c r="G19" i="1" s="1"/>
  <c r="H29" i="1"/>
  <c r="H19" i="1" s="1"/>
  <c r="H9" i="1" s="1"/>
  <c r="E31" i="1"/>
  <c r="F31" i="1"/>
  <c r="F21" i="1" s="1"/>
  <c r="G31" i="1"/>
  <c r="G21" i="1" s="1"/>
  <c r="H31" i="1"/>
  <c r="H21" i="1" s="1"/>
  <c r="H11" i="1" s="1"/>
  <c r="E33" i="1"/>
  <c r="E23" i="1" s="1"/>
  <c r="F33" i="1"/>
  <c r="F23" i="1" s="1"/>
  <c r="G33" i="1"/>
  <c r="G23" i="1" s="1"/>
  <c r="H33" i="1"/>
  <c r="H23" i="1" s="1"/>
  <c r="H13" i="1" s="1"/>
  <c r="E34" i="1"/>
  <c r="F34" i="1"/>
  <c r="F24" i="1" s="1"/>
  <c r="G34" i="1"/>
  <c r="H34" i="1"/>
  <c r="H24" i="1" s="1"/>
  <c r="E35" i="1"/>
  <c r="E25" i="1" s="1"/>
  <c r="F35" i="1"/>
  <c r="F25" i="1" s="1"/>
  <c r="G35" i="1"/>
  <c r="G25" i="1" s="1"/>
  <c r="H35" i="1"/>
  <c r="H25" i="1" s="1"/>
  <c r="D46" i="1" l="1"/>
  <c r="G26" i="1"/>
  <c r="D132" i="1"/>
  <c r="D134" i="1"/>
  <c r="H125" i="1"/>
  <c r="H14" i="1" s="1"/>
  <c r="H126" i="1"/>
  <c r="D137" i="1"/>
  <c r="D164" i="1"/>
  <c r="H194" i="1"/>
  <c r="D201" i="1"/>
  <c r="D219" i="1"/>
  <c r="D217" i="1"/>
  <c r="D224" i="1"/>
  <c r="G17" i="1"/>
  <c r="G7" i="1" s="1"/>
  <c r="D34" i="1"/>
  <c r="D31" i="1"/>
  <c r="D27" i="1"/>
  <c r="D36" i="1"/>
  <c r="D56" i="1"/>
  <c r="D66" i="1"/>
  <c r="D76" i="1"/>
  <c r="E127" i="1"/>
  <c r="D127" i="1" s="1"/>
  <c r="D197" i="1"/>
  <c r="D199" i="1"/>
  <c r="D203" i="1"/>
  <c r="D21" i="1"/>
  <c r="D96" i="1"/>
  <c r="D25" i="1"/>
  <c r="F26" i="1"/>
  <c r="D35" i="1"/>
  <c r="D97" i="1"/>
  <c r="E26" i="1"/>
  <c r="D26" i="1" s="1"/>
  <c r="G122" i="1"/>
  <c r="G125" i="1"/>
  <c r="E17" i="1"/>
  <c r="D17" i="1" s="1"/>
  <c r="D19" i="1"/>
  <c r="H26" i="1"/>
  <c r="F118" i="1"/>
  <c r="F120" i="1"/>
  <c r="D120" i="1" s="1"/>
  <c r="F122" i="1"/>
  <c r="D122" i="1" s="1"/>
  <c r="F124" i="1"/>
  <c r="F125" i="1"/>
  <c r="F126" i="1"/>
  <c r="D33" i="1"/>
  <c r="E21" i="1"/>
  <c r="E11" i="1" s="1"/>
  <c r="F19" i="1"/>
  <c r="D128" i="1"/>
  <c r="D136" i="1"/>
  <c r="F214" i="1"/>
  <c r="G120" i="1"/>
  <c r="G124" i="1"/>
  <c r="D124" i="1" s="1"/>
  <c r="G126" i="1"/>
  <c r="G116" i="1" s="1"/>
  <c r="D135" i="1"/>
  <c r="G9" i="1"/>
  <c r="H118" i="1"/>
  <c r="D174" i="1"/>
  <c r="D184" i="1"/>
  <c r="D130" i="1"/>
  <c r="D204" i="1"/>
  <c r="E195" i="1"/>
  <c r="H16" i="1"/>
  <c r="E9" i="1"/>
  <c r="F14" i="1"/>
  <c r="G14" i="1"/>
  <c r="D23" i="1"/>
  <c r="F13" i="1"/>
  <c r="G13" i="1"/>
  <c r="E13" i="1"/>
  <c r="F16" i="1"/>
  <c r="H214" i="1"/>
  <c r="E214" i="1"/>
  <c r="D214" i="1" s="1"/>
  <c r="G214" i="1"/>
  <c r="G11" i="1"/>
  <c r="G194" i="1"/>
  <c r="F194" i="1"/>
  <c r="G118" i="1"/>
  <c r="G16" i="1" l="1"/>
  <c r="H116" i="1"/>
  <c r="D125" i="1"/>
  <c r="F11" i="1"/>
  <c r="D11" i="1" s="1"/>
  <c r="D126" i="1"/>
  <c r="F9" i="1"/>
  <c r="F6" i="1" s="1"/>
  <c r="F116" i="1"/>
  <c r="F7" i="1"/>
  <c r="H7" i="1"/>
  <c r="E118" i="1"/>
  <c r="E116" i="1" s="1"/>
  <c r="D195" i="1"/>
  <c r="E194" i="1"/>
  <c r="D194" i="1" s="1"/>
  <c r="E14" i="1"/>
  <c r="D14" i="1" s="1"/>
  <c r="D24" i="1"/>
  <c r="D13" i="1"/>
  <c r="E16" i="1"/>
  <c r="D16" i="1" s="1"/>
  <c r="G6" i="1"/>
  <c r="D9" i="1" l="1"/>
  <c r="D116" i="1"/>
  <c r="D118" i="1"/>
  <c r="E7" i="1"/>
  <c r="D7" i="1" l="1"/>
  <c r="E6" i="1"/>
  <c r="D6" i="1" l="1"/>
</calcChain>
</file>

<file path=xl/sharedStrings.xml><?xml version="1.0" encoding="utf-8"?>
<sst xmlns="http://schemas.openxmlformats.org/spreadsheetml/2006/main" count="293" uniqueCount="75">
  <si>
    <t>Таблица 4</t>
  </si>
  <si>
    <t xml:space="preserve">Ресурсное обеспечение и прогнозная (справочная) оценка расходов местного бюджета, республиканского бюджета Республики Коми </t>
  </si>
  <si>
    <t>(с учетом средств федерального бюджета), бюджетов государственных внебюджетных фондов Республики Коми и юридических лиц на реализацию целей муниципальной программы (тыс. руб.)</t>
  </si>
  <si>
    <t>Статус</t>
  </si>
  <si>
    <t xml:space="preserve">Источник финансирования </t>
  </si>
  <si>
    <t>Оценка расходов (тыс. руб.), годы</t>
  </si>
  <si>
    <t>Всего (нарастающим итогом с начала реализации программы)</t>
  </si>
  <si>
    <t>Муниципальная программа</t>
  </si>
  <si>
    <t>Развитие жилищно-коммунального хозяйства муниципального района «Корткеросский»</t>
  </si>
  <si>
    <t>Всего:</t>
  </si>
  <si>
    <r>
      <t xml:space="preserve">- из них </t>
    </r>
    <r>
      <rPr>
        <sz val="10"/>
        <color rgb="FF000000"/>
        <rFont val="Times New Roman"/>
        <family val="1"/>
        <charset val="204"/>
      </rPr>
      <t>за счет средств:</t>
    </r>
  </si>
  <si>
    <t xml:space="preserve">                        бюджета муниципального района «Корткеросский»</t>
  </si>
  <si>
    <t xml:space="preserve">- из них за счет средств: </t>
  </si>
  <si>
    <t>республиканского бюджета Республики Коми</t>
  </si>
  <si>
    <t>- из них за счет:</t>
  </si>
  <si>
    <t>федерального бюджета</t>
  </si>
  <si>
    <t>государственные внебюджетные фонды Фонд ЖКХ</t>
  </si>
  <si>
    <t>юридические лица*</t>
  </si>
  <si>
    <t>средства от приносящей доход деятельности</t>
  </si>
  <si>
    <t xml:space="preserve">Подпрограмма 1 </t>
  </si>
  <si>
    <t>Комплексное развитие систем коммунальной инфраструктуры муниципального образования муниципального района «Корткеросский</t>
  </si>
  <si>
    <t xml:space="preserve">                 бюджета муниципального района «Корткеросский»</t>
  </si>
  <si>
    <t>- из них за счет средств:</t>
  </si>
  <si>
    <t xml:space="preserve">государственные внебюджетные фонды </t>
  </si>
  <si>
    <r>
      <t xml:space="preserve">Основное мероприятие </t>
    </r>
    <r>
      <rPr>
        <sz val="10"/>
        <color theme="1"/>
        <rFont val="Times New Roman"/>
        <family val="1"/>
        <charset val="204"/>
      </rPr>
      <t>1.1.1</t>
    </r>
  </si>
  <si>
    <t>Строительство, модернизация, реконструкция и проектирование систем коммунальной инфраструктуры</t>
  </si>
  <si>
    <t>Актуализация схем теплоснабжения, водоснабжения и водоотведения</t>
  </si>
  <si>
    <t>Мероприятие 1.1.1.2.</t>
  </si>
  <si>
    <t>Строительство скважины с. Большелуг, в том числе разработка проектно-сметной документации</t>
  </si>
  <si>
    <t>Мероприятие 1.1.1.3.</t>
  </si>
  <si>
    <t>Разработка проектно-сметной документации, выполнение инженерных изысканий и строительство канализационных сетей п. Приозерный</t>
  </si>
  <si>
    <t>Мероприятие 1.1.1.4.</t>
  </si>
  <si>
    <t>Строительство водоразборной колонки по ул. Набережная с. Корткерос</t>
  </si>
  <si>
    <t>государственные внебюджетные фонды</t>
  </si>
  <si>
    <t>Реконструкция павильона скважины в п.Визябож</t>
  </si>
  <si>
    <r>
      <t xml:space="preserve">Основное мероприятие </t>
    </r>
    <r>
      <rPr>
        <sz val="10"/>
        <color theme="1"/>
        <rFont val="Times New Roman"/>
        <family val="1"/>
        <charset val="204"/>
      </rPr>
      <t>1.2.1</t>
    </r>
  </si>
  <si>
    <t>Газификация населенных пунктов</t>
  </si>
  <si>
    <t xml:space="preserve">Подпрограмма 2 </t>
  </si>
  <si>
    <t>«Разработка документов территориального планирования»</t>
  </si>
  <si>
    <t>Разработка документов территориального планирования</t>
  </si>
  <si>
    <t>Подпрограмма 3</t>
  </si>
  <si>
    <t>Создание условий для обеспечения доступным и комфортным жильем населения</t>
  </si>
  <si>
    <t>Основное мероприятие 3.1.1.</t>
  </si>
  <si>
    <t>Обеспечение жильем отдельных категорий граждан</t>
  </si>
  <si>
    <t>Мероприятие 3.1.1.1.</t>
  </si>
  <si>
    <t>Мероприятие 3.1.1.2.</t>
  </si>
  <si>
    <t>бюджета муниципального района «Корткеросский»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</si>
  <si>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</si>
  <si>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Мероприятие 3.1.1.4.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</si>
  <si>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</si>
  <si>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Переселение граждан из аварийного жилищного фонда</t>
  </si>
  <si>
    <t>Осуществление мероприятий по отлову и содержанию животных без владельцев</t>
  </si>
  <si>
    <t>Основное мероприятие 3.3.1.</t>
  </si>
  <si>
    <t>Подготовка терриории под застройку</t>
  </si>
  <si>
    <t>Мероприятие 3.3.1.1</t>
  </si>
  <si>
    <t>Проведение мероприятий по подготовке земельных участков</t>
  </si>
  <si>
    <t>Подпрограмма 4</t>
  </si>
  <si>
    <t>«Отходы»</t>
  </si>
  <si>
    <t>Организация сбора отходов, в том числе внедрение системы по раздельному сбору, переработке и обезвреживанию отходов</t>
  </si>
  <si>
    <t>Ликвидация несанкционированных свалок</t>
  </si>
  <si>
    <t>&lt;*&gt;Бюджет МР «Корткеросский» с учетом безвозмездных поступлений из других уровней бюджетов.</t>
  </si>
  <si>
    <t>&lt;**&gt; Юридические лица – муниципальные учреждения, акционерные общества с государственным участием, общественные, научные и иные организации, иные организации.</t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</si>
  <si>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</si>
  <si>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 xml:space="preserve"> Обеспечение жильем детей-сирот, детей, оставшихся без попечения родителей, а также лиц из числа детей-сирот и детей, оставшихся без попечения родителей</t>
  </si>
  <si>
    <t>Основное мероприятие 2.1.1</t>
  </si>
  <si>
    <t>Основное мероприятие 4.1.2.</t>
  </si>
  <si>
    <t xml:space="preserve">Основное мероприятие </t>
  </si>
  <si>
    <t>Основное мероприятие 3.2.1.</t>
  </si>
  <si>
    <t>Основное мероприятие 3.1.2.</t>
  </si>
  <si>
    <t>Мероприятие 1.1.1.1.</t>
  </si>
  <si>
    <t>Мероприятие 1.1.1.5.</t>
  </si>
  <si>
    <t>Осуществление государственных полномочий Субвенции на осуществление государственных полномочий Республики Коми, предусмотренных пунктами 14,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</si>
  <si>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из них за счет средств: федерального бюджета</t>
  </si>
  <si>
    <t>из них за счет средств: республиканского бюджета Республики Коми</t>
  </si>
  <si>
    <t>Мероприятие 3.1.1.3.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</si>
</sst>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horizontal="left" vertical="center" indent="2"/>
    </xf>
    <xf numFmtId="0" fontId="8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justify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0" fillId="2" borderId="0" xfId="0" applyFill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7"/>
  <sheetViews>
    <sheetView tabSelected="1" topLeftCell="B247" zoomScale="90" zoomScaleNormal="90" workbookViewId="0">
      <selection activeCell="E205" sqref="E205:E206"/>
    </sheetView>
  </sheetViews>
  <sheetFormatPr defaultRowHeight="15" x14ac:dyDescent="0.25"/>
  <cols>
    <col min="1" max="1" width="18" customWidth="1"/>
    <col min="2" max="2" width="18.42578125" customWidth="1"/>
    <col min="3" max="3" width="21.28515625" customWidth="1"/>
    <col min="4" max="4" width="16.5703125" style="2" customWidth="1"/>
    <col min="5" max="5" width="13.28515625" customWidth="1"/>
    <col min="6" max="6" width="13.7109375" customWidth="1"/>
    <col min="7" max="7" width="14.5703125" customWidth="1"/>
    <col min="8" max="8" width="15.140625" customWidth="1"/>
    <col min="10" max="10" width="17.140625" customWidth="1"/>
  </cols>
  <sheetData>
    <row r="1" spans="1:8" x14ac:dyDescent="0.25">
      <c r="A1" s="77" t="s">
        <v>0</v>
      </c>
      <c r="B1" s="77"/>
      <c r="C1" s="77"/>
      <c r="D1" s="77"/>
      <c r="E1" s="77"/>
      <c r="F1" s="77"/>
      <c r="G1" s="77"/>
      <c r="H1" s="77"/>
    </row>
    <row r="2" spans="1:8" x14ac:dyDescent="0.25">
      <c r="A2" s="78" t="s">
        <v>1</v>
      </c>
      <c r="B2" s="78"/>
      <c r="C2" s="78"/>
      <c r="D2" s="78"/>
      <c r="E2" s="78"/>
      <c r="F2" s="78"/>
      <c r="G2" s="78"/>
      <c r="H2" s="78"/>
    </row>
    <row r="3" spans="1:8" ht="43.5" customHeight="1" thickBot="1" x14ac:dyDescent="0.3">
      <c r="A3" s="79" t="s">
        <v>2</v>
      </c>
      <c r="B3" s="79"/>
      <c r="C3" s="79"/>
      <c r="D3" s="79"/>
      <c r="E3" s="79"/>
      <c r="F3" s="79"/>
      <c r="G3" s="79"/>
      <c r="H3" s="79"/>
    </row>
    <row r="4" spans="1:8" ht="102.75" customHeight="1" thickBot="1" x14ac:dyDescent="0.3">
      <c r="A4" s="24" t="s">
        <v>3</v>
      </c>
      <c r="B4" s="24" t="s">
        <v>62</v>
      </c>
      <c r="C4" s="24" t="s">
        <v>4</v>
      </c>
      <c r="D4" s="26" t="s">
        <v>5</v>
      </c>
      <c r="E4" s="27"/>
      <c r="F4" s="27"/>
      <c r="G4" s="27"/>
      <c r="H4" s="28"/>
    </row>
    <row r="5" spans="1:8" ht="79.5" customHeight="1" thickBot="1" x14ac:dyDescent="0.3">
      <c r="A5" s="25"/>
      <c r="B5" s="25"/>
      <c r="C5" s="25"/>
      <c r="D5" s="3" t="s">
        <v>6</v>
      </c>
      <c r="E5" s="4">
        <v>2022</v>
      </c>
      <c r="F5" s="4">
        <v>2023</v>
      </c>
      <c r="G5" s="4">
        <v>2024</v>
      </c>
      <c r="H5" s="4">
        <v>2025</v>
      </c>
    </row>
    <row r="6" spans="1:8" ht="15.75" thickBot="1" x14ac:dyDescent="0.3">
      <c r="A6" s="29" t="s">
        <v>7</v>
      </c>
      <c r="B6" s="32" t="s">
        <v>8</v>
      </c>
      <c r="C6" s="5" t="s">
        <v>9</v>
      </c>
      <c r="D6" s="6">
        <f>E6+F6+G6+H6</f>
        <v>756185.52978999994</v>
      </c>
      <c r="E6" s="6">
        <f>E7+E9+E11+E13+E14+E15</f>
        <v>479714.50675999996</v>
      </c>
      <c r="F6" s="6">
        <f>F7+F9+F11+F13+F14+F15</f>
        <v>255142.21775000001</v>
      </c>
      <c r="G6" s="6">
        <f>G7+G9+G11+G13+G14+G15</f>
        <v>21328.80528</v>
      </c>
      <c r="H6" s="7">
        <v>0</v>
      </c>
    </row>
    <row r="7" spans="1:8" ht="25.5" customHeight="1" x14ac:dyDescent="0.25">
      <c r="A7" s="30"/>
      <c r="B7" s="33"/>
      <c r="C7" s="8" t="s">
        <v>10</v>
      </c>
      <c r="D7" s="35">
        <f>E7+F7+G7+H7</f>
        <v>15054.59691</v>
      </c>
      <c r="E7" s="37">
        <f>E17+E97+E118+E215</f>
        <v>11658.65611</v>
      </c>
      <c r="F7" s="37">
        <f>F17+F97+F118+F215</f>
        <v>2867.8186799999999</v>
      </c>
      <c r="G7" s="37">
        <f>G17+G97+G118+G215</f>
        <v>528.12212</v>
      </c>
      <c r="H7" s="37">
        <f>H17+H97+H118+H215</f>
        <v>0</v>
      </c>
    </row>
    <row r="8" spans="1:8" ht="54.75" customHeight="1" thickBot="1" x14ac:dyDescent="0.3">
      <c r="A8" s="30"/>
      <c r="B8" s="33"/>
      <c r="C8" s="9" t="s">
        <v>11</v>
      </c>
      <c r="D8" s="36"/>
      <c r="E8" s="38"/>
      <c r="F8" s="38"/>
      <c r="G8" s="38"/>
      <c r="H8" s="38"/>
    </row>
    <row r="9" spans="1:8" ht="24.75" customHeight="1" x14ac:dyDescent="0.25">
      <c r="A9" s="30"/>
      <c r="B9" s="33"/>
      <c r="C9" s="10" t="s">
        <v>12</v>
      </c>
      <c r="D9" s="35">
        <f>E9+F9+G9+H9</f>
        <v>54436.375910000002</v>
      </c>
      <c r="E9" s="37">
        <f>E19+E99+E120+E217</f>
        <v>29917.278750000001</v>
      </c>
      <c r="F9" s="37">
        <f>F19+F99+F120+F217</f>
        <v>9439.2189999999991</v>
      </c>
      <c r="G9" s="37">
        <f>G19+G99+G120+G217</f>
        <v>15079.878159999998</v>
      </c>
      <c r="H9" s="37">
        <f>H19+H99+H120+H217</f>
        <v>0</v>
      </c>
    </row>
    <row r="10" spans="1:8" ht="39" thickBot="1" x14ac:dyDescent="0.3">
      <c r="A10" s="30"/>
      <c r="B10" s="33"/>
      <c r="C10" s="11" t="s">
        <v>13</v>
      </c>
      <c r="D10" s="36"/>
      <c r="E10" s="38"/>
      <c r="F10" s="38"/>
      <c r="G10" s="38"/>
      <c r="H10" s="38"/>
    </row>
    <row r="11" spans="1:8" x14ac:dyDescent="0.25">
      <c r="A11" s="30"/>
      <c r="B11" s="33"/>
      <c r="C11" s="10" t="s">
        <v>14</v>
      </c>
      <c r="D11" s="35">
        <f>E11+F11+G11+H11</f>
        <v>14226.361010000001</v>
      </c>
      <c r="E11" s="37">
        <f t="shared" ref="E11:H11" si="0">E21+E101+E122+E219</f>
        <v>2784.75101</v>
      </c>
      <c r="F11" s="37">
        <f t="shared" si="0"/>
        <v>5720.8050000000003</v>
      </c>
      <c r="G11" s="37">
        <f t="shared" si="0"/>
        <v>5720.8050000000003</v>
      </c>
      <c r="H11" s="37">
        <f t="shared" si="0"/>
        <v>0</v>
      </c>
    </row>
    <row r="12" spans="1:8" ht="24.75" customHeight="1" thickBot="1" x14ac:dyDescent="0.3">
      <c r="A12" s="30"/>
      <c r="B12" s="33"/>
      <c r="C12" s="12" t="s">
        <v>15</v>
      </c>
      <c r="D12" s="36"/>
      <c r="E12" s="38"/>
      <c r="F12" s="38"/>
      <c r="G12" s="38"/>
      <c r="H12" s="38"/>
    </row>
    <row r="13" spans="1:8" ht="43.5" customHeight="1" thickBot="1" x14ac:dyDescent="0.3">
      <c r="A13" s="30"/>
      <c r="B13" s="33"/>
      <c r="C13" s="13" t="s">
        <v>16</v>
      </c>
      <c r="D13" s="6">
        <f>E13+F13+G13+H13</f>
        <v>672468.19595999992</v>
      </c>
      <c r="E13" s="14">
        <f t="shared" ref="E13:H14" si="1">E23+E103+E124+E221</f>
        <v>435353.82088999997</v>
      </c>
      <c r="F13" s="14">
        <f t="shared" si="1"/>
        <v>237114.37507000001</v>
      </c>
      <c r="G13" s="14">
        <f t="shared" si="1"/>
        <v>0</v>
      </c>
      <c r="H13" s="14">
        <f t="shared" si="1"/>
        <v>0</v>
      </c>
    </row>
    <row r="14" spans="1:8" ht="15.75" customHeight="1" thickBot="1" x14ac:dyDescent="0.3">
      <c r="A14" s="30"/>
      <c r="B14" s="33"/>
      <c r="C14" s="12" t="s">
        <v>17</v>
      </c>
      <c r="D14" s="6">
        <f>E14+F14+G14+H14</f>
        <v>0</v>
      </c>
      <c r="E14" s="14">
        <f t="shared" si="1"/>
        <v>0</v>
      </c>
      <c r="F14" s="14">
        <f t="shared" si="1"/>
        <v>0</v>
      </c>
      <c r="G14" s="14">
        <f t="shared" si="1"/>
        <v>0</v>
      </c>
      <c r="H14" s="14">
        <f t="shared" si="1"/>
        <v>0</v>
      </c>
    </row>
    <row r="15" spans="1:8" ht="39" customHeight="1" thickBot="1" x14ac:dyDescent="0.3">
      <c r="A15" s="31"/>
      <c r="B15" s="34"/>
      <c r="C15" s="12" t="s">
        <v>18</v>
      </c>
      <c r="D15" s="6">
        <f>E15+F15+G15+H15</f>
        <v>0</v>
      </c>
      <c r="E15" s="14">
        <f>F15+G15+H15+I15</f>
        <v>0</v>
      </c>
      <c r="F15" s="14">
        <f>G15+H15+I15+J15</f>
        <v>0</v>
      </c>
      <c r="G15" s="14">
        <f>H15+I15+J15+K15</f>
        <v>0</v>
      </c>
      <c r="H15" s="14">
        <f>I15+J15+K15+L15</f>
        <v>0</v>
      </c>
    </row>
    <row r="16" spans="1:8" ht="15.75" thickBot="1" x14ac:dyDescent="0.3">
      <c r="A16" s="39" t="s">
        <v>19</v>
      </c>
      <c r="B16" s="32" t="s">
        <v>20</v>
      </c>
      <c r="C16" s="5" t="s">
        <v>9</v>
      </c>
      <c r="D16" s="6">
        <f>E16+F16+G16+H16</f>
        <v>3933.0038199999999</v>
      </c>
      <c r="E16" s="6">
        <f>E17+E19+E21+E23+E24+E25</f>
        <v>3933.0038199999999</v>
      </c>
      <c r="F16" s="6">
        <f>F17+F19+F21+F23+F24+F25</f>
        <v>0</v>
      </c>
      <c r="G16" s="6">
        <f>G17+G19+G21+G23+G24+G25</f>
        <v>0</v>
      </c>
      <c r="H16" s="6">
        <f>H17+H19+H21+H23+H24+H25</f>
        <v>0</v>
      </c>
    </row>
    <row r="17" spans="1:8" ht="24" customHeight="1" x14ac:dyDescent="0.25">
      <c r="A17" s="40"/>
      <c r="B17" s="33"/>
      <c r="C17" s="8" t="s">
        <v>10</v>
      </c>
      <c r="D17" s="35">
        <f>E17+F17+G17+H17</f>
        <v>3933.0038199999999</v>
      </c>
      <c r="E17" s="37">
        <f>E27+E87</f>
        <v>3933.0038199999999</v>
      </c>
      <c r="F17" s="37">
        <f>F27+F87</f>
        <v>0</v>
      </c>
      <c r="G17" s="37">
        <f t="shared" ref="G17:H17" si="2">G27+G87</f>
        <v>0</v>
      </c>
      <c r="H17" s="37">
        <f t="shared" si="2"/>
        <v>0</v>
      </c>
    </row>
    <row r="18" spans="1:8" ht="57.75" customHeight="1" thickBot="1" x14ac:dyDescent="0.3">
      <c r="A18" s="40"/>
      <c r="B18" s="33"/>
      <c r="C18" s="9" t="s">
        <v>21</v>
      </c>
      <c r="D18" s="36"/>
      <c r="E18" s="38"/>
      <c r="F18" s="38"/>
      <c r="G18" s="38"/>
      <c r="H18" s="38"/>
    </row>
    <row r="19" spans="1:8" ht="25.5" customHeight="1" x14ac:dyDescent="0.25">
      <c r="A19" s="40"/>
      <c r="B19" s="33"/>
      <c r="C19" s="10" t="s">
        <v>22</v>
      </c>
      <c r="D19" s="35">
        <f>E19+F19+G19+H19</f>
        <v>0</v>
      </c>
      <c r="E19" s="37">
        <f>E29+E89</f>
        <v>0</v>
      </c>
      <c r="F19" s="37">
        <f t="shared" ref="F19:H19" si="3">F29+F89</f>
        <v>0</v>
      </c>
      <c r="G19" s="37">
        <f t="shared" si="3"/>
        <v>0</v>
      </c>
      <c r="H19" s="37">
        <f t="shared" si="3"/>
        <v>0</v>
      </c>
    </row>
    <row r="20" spans="1:8" ht="39" thickBot="1" x14ac:dyDescent="0.3">
      <c r="A20" s="40"/>
      <c r="B20" s="33"/>
      <c r="C20" s="11" t="s">
        <v>13</v>
      </c>
      <c r="D20" s="36"/>
      <c r="E20" s="38"/>
      <c r="F20" s="38"/>
      <c r="G20" s="38"/>
      <c r="H20" s="38"/>
    </row>
    <row r="21" spans="1:8" ht="27" customHeight="1" x14ac:dyDescent="0.25">
      <c r="A21" s="40"/>
      <c r="B21" s="33"/>
      <c r="C21" s="10" t="s">
        <v>22</v>
      </c>
      <c r="D21" s="35">
        <f>E21+F21+G21+H21</f>
        <v>0</v>
      </c>
      <c r="E21" s="37">
        <f>E31+E91</f>
        <v>0</v>
      </c>
      <c r="F21" s="37">
        <f t="shared" ref="F21:H21" si="4">F31+F91</f>
        <v>0</v>
      </c>
      <c r="G21" s="37">
        <f t="shared" si="4"/>
        <v>0</v>
      </c>
      <c r="H21" s="37">
        <f t="shared" si="4"/>
        <v>0</v>
      </c>
    </row>
    <row r="22" spans="1:8" ht="21.75" customHeight="1" thickBot="1" x14ac:dyDescent="0.3">
      <c r="A22" s="40"/>
      <c r="B22" s="33"/>
      <c r="C22" s="12" t="s">
        <v>15</v>
      </c>
      <c r="D22" s="36"/>
      <c r="E22" s="38"/>
      <c r="F22" s="38"/>
      <c r="G22" s="38"/>
      <c r="H22" s="38"/>
    </row>
    <row r="23" spans="1:8" ht="30" customHeight="1" thickBot="1" x14ac:dyDescent="0.3">
      <c r="A23" s="40"/>
      <c r="B23" s="33"/>
      <c r="C23" s="13" t="s">
        <v>23</v>
      </c>
      <c r="D23" s="6">
        <f>E23+F23+G23+H23</f>
        <v>0</v>
      </c>
      <c r="E23" s="14">
        <f>E33+E93</f>
        <v>0</v>
      </c>
      <c r="F23" s="14">
        <f t="shared" ref="F23:H23" si="5">F33+F93</f>
        <v>0</v>
      </c>
      <c r="G23" s="14">
        <f t="shared" si="5"/>
        <v>0</v>
      </c>
      <c r="H23" s="14">
        <f t="shared" si="5"/>
        <v>0</v>
      </c>
    </row>
    <row r="24" spans="1:8" ht="15" customHeight="1" thickBot="1" x14ac:dyDescent="0.3">
      <c r="A24" s="40"/>
      <c r="B24" s="33"/>
      <c r="C24" s="12" t="s">
        <v>17</v>
      </c>
      <c r="D24" s="6">
        <f>E24+F24+G24+H24</f>
        <v>0</v>
      </c>
      <c r="E24" s="14">
        <f>E34+E94</f>
        <v>0</v>
      </c>
      <c r="F24" s="14">
        <f t="shared" ref="F24:H24" si="6">F34+F94</f>
        <v>0</v>
      </c>
      <c r="G24" s="14">
        <f t="shared" si="6"/>
        <v>0</v>
      </c>
      <c r="H24" s="14">
        <f t="shared" si="6"/>
        <v>0</v>
      </c>
    </row>
    <row r="25" spans="1:8" ht="41.25" customHeight="1" thickBot="1" x14ac:dyDescent="0.3">
      <c r="A25" s="41"/>
      <c r="B25" s="34"/>
      <c r="C25" s="12" t="s">
        <v>18</v>
      </c>
      <c r="D25" s="6">
        <f>E25+F25+G25+H25</f>
        <v>0</v>
      </c>
      <c r="E25" s="14">
        <f>E35+E95</f>
        <v>0</v>
      </c>
      <c r="F25" s="14">
        <f t="shared" ref="F25:H25" si="7">F35+F95</f>
        <v>0</v>
      </c>
      <c r="G25" s="14">
        <f t="shared" si="7"/>
        <v>0</v>
      </c>
      <c r="H25" s="14">
        <f t="shared" si="7"/>
        <v>0</v>
      </c>
    </row>
    <row r="26" spans="1:8" ht="15.75" thickBot="1" x14ac:dyDescent="0.3">
      <c r="A26" s="42" t="s">
        <v>24</v>
      </c>
      <c r="B26" s="45" t="s">
        <v>25</v>
      </c>
      <c r="C26" s="5" t="s">
        <v>9</v>
      </c>
      <c r="D26" s="6">
        <f>E26+F26+G26+H26</f>
        <v>3933.0038199999999</v>
      </c>
      <c r="E26" s="14">
        <f t="shared" ref="E26:H26" si="8">E27+E29+E31+E33+E34+E35</f>
        <v>3933.0038199999999</v>
      </c>
      <c r="F26" s="6">
        <f t="shared" si="8"/>
        <v>0</v>
      </c>
      <c r="G26" s="6">
        <f t="shared" si="8"/>
        <v>0</v>
      </c>
      <c r="H26" s="6">
        <f t="shared" si="8"/>
        <v>0</v>
      </c>
    </row>
    <row r="27" spans="1:8" ht="24" customHeight="1" x14ac:dyDescent="0.25">
      <c r="A27" s="43"/>
      <c r="B27" s="46"/>
      <c r="C27" s="8" t="s">
        <v>10</v>
      </c>
      <c r="D27" s="35">
        <f>E27+F27+G27+H27</f>
        <v>3933.0038199999999</v>
      </c>
      <c r="E27" s="37">
        <f t="shared" ref="E27:H27" si="9">E37+E47+E57+E67+E77</f>
        <v>3933.0038199999999</v>
      </c>
      <c r="F27" s="37">
        <f t="shared" si="9"/>
        <v>0</v>
      </c>
      <c r="G27" s="37">
        <f t="shared" si="9"/>
        <v>0</v>
      </c>
      <c r="H27" s="37">
        <f t="shared" si="9"/>
        <v>0</v>
      </c>
    </row>
    <row r="28" spans="1:8" ht="53.25" customHeight="1" thickBot="1" x14ac:dyDescent="0.3">
      <c r="A28" s="43"/>
      <c r="B28" s="46"/>
      <c r="C28" s="9" t="s">
        <v>21</v>
      </c>
      <c r="D28" s="36"/>
      <c r="E28" s="38"/>
      <c r="F28" s="38"/>
      <c r="G28" s="38"/>
      <c r="H28" s="38"/>
    </row>
    <row r="29" spans="1:8" ht="27.75" customHeight="1" x14ac:dyDescent="0.25">
      <c r="A29" s="43"/>
      <c r="B29" s="46"/>
      <c r="C29" s="10" t="s">
        <v>22</v>
      </c>
      <c r="D29" s="35">
        <f>E29+F29+G29+H29</f>
        <v>0</v>
      </c>
      <c r="E29" s="37">
        <f t="shared" ref="E29:H29" si="10">E39+E49+E59+E69+E79</f>
        <v>0</v>
      </c>
      <c r="F29" s="37">
        <f t="shared" si="10"/>
        <v>0</v>
      </c>
      <c r="G29" s="37">
        <f t="shared" si="10"/>
        <v>0</v>
      </c>
      <c r="H29" s="37">
        <f t="shared" si="10"/>
        <v>0</v>
      </c>
    </row>
    <row r="30" spans="1:8" ht="39" thickBot="1" x14ac:dyDescent="0.3">
      <c r="A30" s="43"/>
      <c r="B30" s="46"/>
      <c r="C30" s="11" t="s">
        <v>13</v>
      </c>
      <c r="D30" s="36"/>
      <c r="E30" s="38"/>
      <c r="F30" s="38"/>
      <c r="G30" s="38"/>
      <c r="H30" s="38"/>
    </row>
    <row r="31" spans="1:8" ht="25.5" customHeight="1" x14ac:dyDescent="0.25">
      <c r="A31" s="43"/>
      <c r="B31" s="46"/>
      <c r="C31" s="10" t="s">
        <v>22</v>
      </c>
      <c r="D31" s="35">
        <f>E31+F31+G31+H31</f>
        <v>0</v>
      </c>
      <c r="E31" s="37">
        <f t="shared" ref="E31:H31" si="11">E41+E51+E61+E71+E81</f>
        <v>0</v>
      </c>
      <c r="F31" s="37">
        <f t="shared" si="11"/>
        <v>0</v>
      </c>
      <c r="G31" s="37">
        <f t="shared" si="11"/>
        <v>0</v>
      </c>
      <c r="H31" s="37">
        <f t="shared" si="11"/>
        <v>0</v>
      </c>
    </row>
    <row r="32" spans="1:8" ht="15" customHeight="1" thickBot="1" x14ac:dyDescent="0.3">
      <c r="A32" s="43"/>
      <c r="B32" s="46"/>
      <c r="C32" s="12" t="s">
        <v>15</v>
      </c>
      <c r="D32" s="36"/>
      <c r="E32" s="38"/>
      <c r="F32" s="38"/>
      <c r="G32" s="38"/>
      <c r="H32" s="38"/>
    </row>
    <row r="33" spans="1:8" ht="25.5" customHeight="1" thickBot="1" x14ac:dyDescent="0.3">
      <c r="A33" s="43"/>
      <c r="B33" s="46"/>
      <c r="C33" s="13" t="s">
        <v>23</v>
      </c>
      <c r="D33" s="6">
        <f>E33+F33+G33+H33</f>
        <v>0</v>
      </c>
      <c r="E33" s="14">
        <f t="shared" ref="E33:H33" si="12">E43+E53+E63+E73+E83</f>
        <v>0</v>
      </c>
      <c r="F33" s="14">
        <f t="shared" si="12"/>
        <v>0</v>
      </c>
      <c r="G33" s="14">
        <f t="shared" si="12"/>
        <v>0</v>
      </c>
      <c r="H33" s="14">
        <f t="shared" si="12"/>
        <v>0</v>
      </c>
    </row>
    <row r="34" spans="1:8" ht="16.5" customHeight="1" thickBot="1" x14ac:dyDescent="0.3">
      <c r="A34" s="43"/>
      <c r="B34" s="46"/>
      <c r="C34" s="12" t="s">
        <v>17</v>
      </c>
      <c r="D34" s="6">
        <f>E34+F34+G34+H34</f>
        <v>0</v>
      </c>
      <c r="E34" s="14">
        <f t="shared" ref="E34:H34" si="13">E44+E54+E64+E74+E84</f>
        <v>0</v>
      </c>
      <c r="F34" s="14">
        <f t="shared" si="13"/>
        <v>0</v>
      </c>
      <c r="G34" s="14">
        <f t="shared" si="13"/>
        <v>0</v>
      </c>
      <c r="H34" s="14">
        <f t="shared" si="13"/>
        <v>0</v>
      </c>
    </row>
    <row r="35" spans="1:8" ht="41.25" customHeight="1" thickBot="1" x14ac:dyDescent="0.3">
      <c r="A35" s="44"/>
      <c r="B35" s="47"/>
      <c r="C35" s="12" t="s">
        <v>18</v>
      </c>
      <c r="D35" s="6">
        <f>E35+F35+G35+H35</f>
        <v>0</v>
      </c>
      <c r="E35" s="14">
        <f t="shared" ref="E35:H35" si="14">E45+E55+E65+E75+E85</f>
        <v>0</v>
      </c>
      <c r="F35" s="14">
        <f t="shared" si="14"/>
        <v>0</v>
      </c>
      <c r="G35" s="14">
        <f t="shared" si="14"/>
        <v>0</v>
      </c>
      <c r="H35" s="14">
        <f t="shared" si="14"/>
        <v>0</v>
      </c>
    </row>
    <row r="36" spans="1:8" ht="15.75" thickBot="1" x14ac:dyDescent="0.3">
      <c r="A36" s="24" t="s">
        <v>69</v>
      </c>
      <c r="B36" s="52" t="s">
        <v>26</v>
      </c>
      <c r="C36" s="5" t="s">
        <v>9</v>
      </c>
      <c r="D36" s="6">
        <f>E36+F36+G36+H36</f>
        <v>70.5</v>
      </c>
      <c r="E36" s="6">
        <f t="shared" ref="E36:H36" si="15">E37+E39+E41+E43+E44+E45</f>
        <v>70.5</v>
      </c>
      <c r="F36" s="6">
        <f t="shared" si="15"/>
        <v>0</v>
      </c>
      <c r="G36" s="6">
        <f t="shared" si="15"/>
        <v>0</v>
      </c>
      <c r="H36" s="6">
        <f t="shared" si="15"/>
        <v>0</v>
      </c>
    </row>
    <row r="37" spans="1:8" ht="27.75" customHeight="1" x14ac:dyDescent="0.25">
      <c r="A37" s="76"/>
      <c r="B37" s="53"/>
      <c r="C37" s="8" t="s">
        <v>10</v>
      </c>
      <c r="D37" s="35">
        <f t="shared" ref="D37:D41" si="16">E37+F37+G37+H37</f>
        <v>70.5</v>
      </c>
      <c r="E37" s="37">
        <v>70.5</v>
      </c>
      <c r="F37" s="37">
        <v>0</v>
      </c>
      <c r="G37" s="37">
        <v>0</v>
      </c>
      <c r="H37" s="48">
        <v>0</v>
      </c>
    </row>
    <row r="38" spans="1:8" ht="52.5" customHeight="1" thickBot="1" x14ac:dyDescent="0.3">
      <c r="A38" s="76"/>
      <c r="B38" s="53"/>
      <c r="C38" s="9" t="s">
        <v>21</v>
      </c>
      <c r="D38" s="36"/>
      <c r="E38" s="38"/>
      <c r="F38" s="38"/>
      <c r="G38" s="38"/>
      <c r="H38" s="49"/>
    </row>
    <row r="39" spans="1:8" ht="25.5" customHeight="1" x14ac:dyDescent="0.25">
      <c r="A39" s="76"/>
      <c r="B39" s="53"/>
      <c r="C39" s="10" t="s">
        <v>22</v>
      </c>
      <c r="D39" s="35">
        <f t="shared" si="16"/>
        <v>0</v>
      </c>
      <c r="E39" s="37">
        <v>0</v>
      </c>
      <c r="F39" s="37">
        <v>0</v>
      </c>
      <c r="G39" s="37">
        <v>0</v>
      </c>
      <c r="H39" s="48">
        <v>0</v>
      </c>
    </row>
    <row r="40" spans="1:8" ht="39" thickBot="1" x14ac:dyDescent="0.3">
      <c r="A40" s="76"/>
      <c r="B40" s="53"/>
      <c r="C40" s="11" t="s">
        <v>13</v>
      </c>
      <c r="D40" s="36"/>
      <c r="E40" s="38"/>
      <c r="F40" s="38"/>
      <c r="G40" s="38"/>
      <c r="H40" s="49"/>
    </row>
    <row r="41" spans="1:8" ht="25.5" customHeight="1" x14ac:dyDescent="0.25">
      <c r="A41" s="76"/>
      <c r="B41" s="53"/>
      <c r="C41" s="10" t="s">
        <v>22</v>
      </c>
      <c r="D41" s="35">
        <f t="shared" si="16"/>
        <v>0</v>
      </c>
      <c r="E41" s="37">
        <v>0</v>
      </c>
      <c r="F41" s="37">
        <v>0</v>
      </c>
      <c r="G41" s="37">
        <v>0</v>
      </c>
      <c r="H41" s="50">
        <v>0</v>
      </c>
    </row>
    <row r="42" spans="1:8" ht="21" customHeight="1" thickBot="1" x14ac:dyDescent="0.3">
      <c r="A42" s="76"/>
      <c r="B42" s="53"/>
      <c r="C42" s="12" t="s">
        <v>15</v>
      </c>
      <c r="D42" s="36"/>
      <c r="E42" s="38"/>
      <c r="F42" s="38"/>
      <c r="G42" s="38"/>
      <c r="H42" s="51"/>
    </row>
    <row r="43" spans="1:8" ht="30.75" customHeight="1" thickBot="1" x14ac:dyDescent="0.3">
      <c r="A43" s="76"/>
      <c r="B43" s="53"/>
      <c r="C43" s="13" t="s">
        <v>23</v>
      </c>
      <c r="D43" s="6">
        <f>E43+F43+G43+H43</f>
        <v>0</v>
      </c>
      <c r="E43" s="14">
        <v>0</v>
      </c>
      <c r="F43" s="14">
        <v>0</v>
      </c>
      <c r="G43" s="14">
        <v>0</v>
      </c>
      <c r="H43" s="15">
        <v>0</v>
      </c>
    </row>
    <row r="44" spans="1:8" ht="19.5" customHeight="1" thickBot="1" x14ac:dyDescent="0.3">
      <c r="A44" s="76"/>
      <c r="B44" s="53"/>
      <c r="C44" s="12" t="s">
        <v>17</v>
      </c>
      <c r="D44" s="6">
        <f>E44+F44+G44+H44</f>
        <v>0</v>
      </c>
      <c r="E44" s="14">
        <v>0</v>
      </c>
      <c r="F44" s="14">
        <v>0</v>
      </c>
      <c r="G44" s="14">
        <v>0</v>
      </c>
      <c r="H44" s="15">
        <v>0</v>
      </c>
    </row>
    <row r="45" spans="1:8" ht="40.5" customHeight="1" thickBot="1" x14ac:dyDescent="0.3">
      <c r="A45" s="25"/>
      <c r="B45" s="54"/>
      <c r="C45" s="12" t="s">
        <v>18</v>
      </c>
      <c r="D45" s="6">
        <f>E45+F45+G45+H45</f>
        <v>0</v>
      </c>
      <c r="E45" s="14">
        <v>0</v>
      </c>
      <c r="F45" s="14">
        <v>0</v>
      </c>
      <c r="G45" s="14">
        <v>0</v>
      </c>
      <c r="H45" s="15">
        <v>0</v>
      </c>
    </row>
    <row r="46" spans="1:8" ht="15.75" thickBot="1" x14ac:dyDescent="0.3">
      <c r="A46" s="42" t="s">
        <v>27</v>
      </c>
      <c r="B46" s="52" t="s">
        <v>28</v>
      </c>
      <c r="C46" s="5" t="s">
        <v>9</v>
      </c>
      <c r="D46" s="6">
        <f>E46+F46+G46+H46</f>
        <v>1494.6386399999999</v>
      </c>
      <c r="E46" s="6">
        <f t="shared" ref="E46:H46" si="17">E47+E49+E51+E53+E54+E55</f>
        <v>1494.6386399999999</v>
      </c>
      <c r="F46" s="6">
        <f t="shared" si="17"/>
        <v>0</v>
      </c>
      <c r="G46" s="6">
        <f t="shared" si="17"/>
        <v>0</v>
      </c>
      <c r="H46" s="6">
        <f t="shared" si="17"/>
        <v>0</v>
      </c>
    </row>
    <row r="47" spans="1:8" ht="28.5" customHeight="1" x14ac:dyDescent="0.25">
      <c r="A47" s="43"/>
      <c r="B47" s="53"/>
      <c r="C47" s="8" t="s">
        <v>10</v>
      </c>
      <c r="D47" s="35">
        <f t="shared" ref="D47:D51" si="18">E47+F47+G47+H47</f>
        <v>1494.6386399999999</v>
      </c>
      <c r="E47" s="35">
        <f>1510-5.7279-9.63346</f>
        <v>1494.6386399999999</v>
      </c>
      <c r="F47" s="37">
        <v>0</v>
      </c>
      <c r="G47" s="37">
        <v>0</v>
      </c>
      <c r="H47" s="50">
        <v>0</v>
      </c>
    </row>
    <row r="48" spans="1:8" ht="53.25" customHeight="1" thickBot="1" x14ac:dyDescent="0.3">
      <c r="A48" s="43"/>
      <c r="B48" s="53"/>
      <c r="C48" s="9" t="s">
        <v>21</v>
      </c>
      <c r="D48" s="36"/>
      <c r="E48" s="36"/>
      <c r="F48" s="38"/>
      <c r="G48" s="38"/>
      <c r="H48" s="51"/>
    </row>
    <row r="49" spans="1:8" ht="27.75" customHeight="1" x14ac:dyDescent="0.25">
      <c r="A49" s="43"/>
      <c r="B49" s="53"/>
      <c r="C49" s="10" t="s">
        <v>22</v>
      </c>
      <c r="D49" s="35">
        <f t="shared" si="18"/>
        <v>0</v>
      </c>
      <c r="E49" s="37">
        <v>0</v>
      </c>
      <c r="F49" s="37">
        <v>0</v>
      </c>
      <c r="G49" s="37">
        <v>0</v>
      </c>
      <c r="H49" s="48">
        <v>0</v>
      </c>
    </row>
    <row r="50" spans="1:8" ht="39" thickBot="1" x14ac:dyDescent="0.3">
      <c r="A50" s="43"/>
      <c r="B50" s="53"/>
      <c r="C50" s="11" t="s">
        <v>13</v>
      </c>
      <c r="D50" s="36"/>
      <c r="E50" s="38"/>
      <c r="F50" s="38"/>
      <c r="G50" s="38"/>
      <c r="H50" s="49"/>
    </row>
    <row r="51" spans="1:8" ht="25.5" customHeight="1" x14ac:dyDescent="0.25">
      <c r="A51" s="43"/>
      <c r="B51" s="53"/>
      <c r="C51" s="10" t="s">
        <v>22</v>
      </c>
      <c r="D51" s="35">
        <f t="shared" si="18"/>
        <v>0</v>
      </c>
      <c r="E51" s="37">
        <v>0</v>
      </c>
      <c r="F51" s="37">
        <v>0</v>
      </c>
      <c r="G51" s="37">
        <v>0</v>
      </c>
      <c r="H51" s="48">
        <v>0</v>
      </c>
    </row>
    <row r="52" spans="1:8" ht="18.75" customHeight="1" thickBot="1" x14ac:dyDescent="0.3">
      <c r="A52" s="43"/>
      <c r="B52" s="53"/>
      <c r="C52" s="12" t="s">
        <v>15</v>
      </c>
      <c r="D52" s="36"/>
      <c r="E52" s="38"/>
      <c r="F52" s="38"/>
      <c r="G52" s="38"/>
      <c r="H52" s="49"/>
    </row>
    <row r="53" spans="1:8" ht="28.5" customHeight="1" thickBot="1" x14ac:dyDescent="0.3">
      <c r="A53" s="43"/>
      <c r="B53" s="53"/>
      <c r="C53" s="13" t="s">
        <v>23</v>
      </c>
      <c r="D53" s="6">
        <f>E53+F53+G53+H53</f>
        <v>0</v>
      </c>
      <c r="E53" s="14">
        <v>0</v>
      </c>
      <c r="F53" s="14">
        <v>0</v>
      </c>
      <c r="G53" s="14">
        <v>0</v>
      </c>
      <c r="H53" s="15">
        <v>0</v>
      </c>
    </row>
    <row r="54" spans="1:8" ht="12.75" customHeight="1" thickBot="1" x14ac:dyDescent="0.3">
      <c r="A54" s="43"/>
      <c r="B54" s="53"/>
      <c r="C54" s="12" t="s">
        <v>17</v>
      </c>
      <c r="D54" s="6">
        <f>E54+F54+G54+H54</f>
        <v>0</v>
      </c>
      <c r="E54" s="14">
        <v>0</v>
      </c>
      <c r="F54" s="14">
        <v>0</v>
      </c>
      <c r="G54" s="14">
        <v>0</v>
      </c>
      <c r="H54" s="15">
        <v>0</v>
      </c>
    </row>
    <row r="55" spans="1:8" ht="37.5" customHeight="1" thickBot="1" x14ac:dyDescent="0.3">
      <c r="A55" s="44"/>
      <c r="B55" s="54"/>
      <c r="C55" s="12" t="s">
        <v>18</v>
      </c>
      <c r="D55" s="6">
        <f>E55+F55+G55+H55</f>
        <v>0</v>
      </c>
      <c r="E55" s="14">
        <v>0</v>
      </c>
      <c r="F55" s="14">
        <v>0</v>
      </c>
      <c r="G55" s="14">
        <v>0</v>
      </c>
      <c r="H55" s="15">
        <v>0</v>
      </c>
    </row>
    <row r="56" spans="1:8" ht="15.75" thickBot="1" x14ac:dyDescent="0.3">
      <c r="A56" s="42" t="s">
        <v>29</v>
      </c>
      <c r="B56" s="55" t="s">
        <v>30</v>
      </c>
      <c r="C56" s="5" t="s">
        <v>9</v>
      </c>
      <c r="D56" s="6">
        <f>E56+F56+G56+H56</f>
        <v>1401.9560000000001</v>
      </c>
      <c r="E56" s="6">
        <f t="shared" ref="E56:H56" si="19">E57+E59+E61+E63+E64+E65</f>
        <v>1401.9560000000001</v>
      </c>
      <c r="F56" s="6">
        <f t="shared" si="19"/>
        <v>0</v>
      </c>
      <c r="G56" s="6">
        <f t="shared" si="19"/>
        <v>0</v>
      </c>
      <c r="H56" s="6">
        <f t="shared" si="19"/>
        <v>0</v>
      </c>
    </row>
    <row r="57" spans="1:8" ht="24.75" customHeight="1" x14ac:dyDescent="0.25">
      <c r="A57" s="43"/>
      <c r="B57" s="56"/>
      <c r="C57" s="8" t="s">
        <v>10</v>
      </c>
      <c r="D57" s="35">
        <f t="shared" ref="D57:D61" si="20">E57+F57+G57+H57</f>
        <v>1401.9560000000001</v>
      </c>
      <c r="E57" s="37">
        <f>1216.678+179.5501+5.7279</f>
        <v>1401.9560000000001</v>
      </c>
      <c r="F57" s="37">
        <v>0</v>
      </c>
      <c r="G57" s="37">
        <v>0</v>
      </c>
      <c r="H57" s="48">
        <v>0</v>
      </c>
    </row>
    <row r="58" spans="1:8" ht="49.5" customHeight="1" thickBot="1" x14ac:dyDescent="0.3">
      <c r="A58" s="43"/>
      <c r="B58" s="56"/>
      <c r="C58" s="9" t="s">
        <v>21</v>
      </c>
      <c r="D58" s="36"/>
      <c r="E58" s="38"/>
      <c r="F58" s="38"/>
      <c r="G58" s="38"/>
      <c r="H58" s="49"/>
    </row>
    <row r="59" spans="1:8" ht="26.25" customHeight="1" x14ac:dyDescent="0.25">
      <c r="A59" s="43"/>
      <c r="B59" s="56"/>
      <c r="C59" s="10" t="s">
        <v>22</v>
      </c>
      <c r="D59" s="35">
        <f t="shared" si="20"/>
        <v>0</v>
      </c>
      <c r="E59" s="37">
        <v>0</v>
      </c>
      <c r="F59" s="35">
        <v>0</v>
      </c>
      <c r="G59" s="35">
        <v>0</v>
      </c>
      <c r="H59" s="48">
        <v>0</v>
      </c>
    </row>
    <row r="60" spans="1:8" ht="39" thickBot="1" x14ac:dyDescent="0.3">
      <c r="A60" s="43"/>
      <c r="B60" s="56"/>
      <c r="C60" s="11" t="s">
        <v>13</v>
      </c>
      <c r="D60" s="36"/>
      <c r="E60" s="38"/>
      <c r="F60" s="36"/>
      <c r="G60" s="36"/>
      <c r="H60" s="49"/>
    </row>
    <row r="61" spans="1:8" ht="28.5" customHeight="1" x14ac:dyDescent="0.25">
      <c r="A61" s="43"/>
      <c r="B61" s="56"/>
      <c r="C61" s="10" t="s">
        <v>22</v>
      </c>
      <c r="D61" s="35">
        <f t="shared" si="20"/>
        <v>0</v>
      </c>
      <c r="E61" s="37">
        <v>0</v>
      </c>
      <c r="F61" s="37">
        <v>0</v>
      </c>
      <c r="G61" s="37">
        <v>0</v>
      </c>
      <c r="H61" s="50">
        <v>0</v>
      </c>
    </row>
    <row r="62" spans="1:8" ht="21" customHeight="1" thickBot="1" x14ac:dyDescent="0.3">
      <c r="A62" s="43"/>
      <c r="B62" s="56"/>
      <c r="C62" s="12" t="s">
        <v>15</v>
      </c>
      <c r="D62" s="36"/>
      <c r="E62" s="38"/>
      <c r="F62" s="38"/>
      <c r="G62" s="38"/>
      <c r="H62" s="51"/>
    </row>
    <row r="63" spans="1:8" ht="27.75" customHeight="1" thickBot="1" x14ac:dyDescent="0.3">
      <c r="A63" s="43"/>
      <c r="B63" s="56"/>
      <c r="C63" s="13" t="s">
        <v>23</v>
      </c>
      <c r="D63" s="6">
        <f>E63+F63+G63+H63</f>
        <v>0</v>
      </c>
      <c r="E63" s="14">
        <v>0</v>
      </c>
      <c r="F63" s="14">
        <v>0</v>
      </c>
      <c r="G63" s="14">
        <v>0</v>
      </c>
      <c r="H63" s="15">
        <v>0</v>
      </c>
    </row>
    <row r="64" spans="1:8" ht="15.75" thickBot="1" x14ac:dyDescent="0.3">
      <c r="A64" s="43"/>
      <c r="B64" s="56"/>
      <c r="C64" s="12" t="s">
        <v>17</v>
      </c>
      <c r="D64" s="6">
        <f>E64+F64+G64+H64</f>
        <v>0</v>
      </c>
      <c r="E64" s="14">
        <v>0</v>
      </c>
      <c r="F64" s="14">
        <v>0</v>
      </c>
      <c r="G64" s="14">
        <v>0</v>
      </c>
      <c r="H64" s="15">
        <v>0</v>
      </c>
    </row>
    <row r="65" spans="1:8" ht="40.5" customHeight="1" thickBot="1" x14ac:dyDescent="0.3">
      <c r="A65" s="44"/>
      <c r="B65" s="57"/>
      <c r="C65" s="12" t="s">
        <v>18</v>
      </c>
      <c r="D65" s="6">
        <f>E65+F65+G65+H65</f>
        <v>0</v>
      </c>
      <c r="E65" s="14">
        <v>0</v>
      </c>
      <c r="F65" s="14">
        <v>0</v>
      </c>
      <c r="G65" s="14">
        <v>0</v>
      </c>
      <c r="H65" s="15">
        <v>0</v>
      </c>
    </row>
    <row r="66" spans="1:8" ht="15.75" thickBot="1" x14ac:dyDescent="0.3">
      <c r="A66" s="42" t="s">
        <v>31</v>
      </c>
      <c r="B66" s="55" t="s">
        <v>32</v>
      </c>
      <c r="C66" s="5" t="s">
        <v>9</v>
      </c>
      <c r="D66" s="6">
        <f>E66+F66+G66+H66</f>
        <v>349.13117999999997</v>
      </c>
      <c r="E66" s="6">
        <f t="shared" ref="E66:H66" si="21">E67+E69+E71+E73+E74+E75</f>
        <v>349.13117999999997</v>
      </c>
      <c r="F66" s="6">
        <f t="shared" si="21"/>
        <v>0</v>
      </c>
      <c r="G66" s="6">
        <f t="shared" si="21"/>
        <v>0</v>
      </c>
      <c r="H66" s="6">
        <f t="shared" si="21"/>
        <v>0</v>
      </c>
    </row>
    <row r="67" spans="1:8" ht="27" customHeight="1" x14ac:dyDescent="0.25">
      <c r="A67" s="43"/>
      <c r="B67" s="56"/>
      <c r="C67" s="8" t="s">
        <v>10</v>
      </c>
      <c r="D67" s="35">
        <f t="shared" ref="D67:D71" si="22">E67+F67+G67+H67</f>
        <v>349.13117999999997</v>
      </c>
      <c r="E67" s="37">
        <f>350-0.86882</f>
        <v>349.13117999999997</v>
      </c>
      <c r="F67" s="37">
        <v>0</v>
      </c>
      <c r="G67" s="37">
        <v>0</v>
      </c>
      <c r="H67" s="48">
        <v>0</v>
      </c>
    </row>
    <row r="68" spans="1:8" ht="56.25" customHeight="1" thickBot="1" x14ac:dyDescent="0.3">
      <c r="A68" s="43"/>
      <c r="B68" s="56"/>
      <c r="C68" s="9" t="s">
        <v>21</v>
      </c>
      <c r="D68" s="36"/>
      <c r="E68" s="38"/>
      <c r="F68" s="38"/>
      <c r="G68" s="38"/>
      <c r="H68" s="49"/>
    </row>
    <row r="69" spans="1:8" ht="24" customHeight="1" x14ac:dyDescent="0.25">
      <c r="A69" s="43"/>
      <c r="B69" s="56"/>
      <c r="C69" s="10" t="s">
        <v>22</v>
      </c>
      <c r="D69" s="35">
        <f t="shared" si="22"/>
        <v>0</v>
      </c>
      <c r="E69" s="37">
        <v>0</v>
      </c>
      <c r="F69" s="35">
        <v>0</v>
      </c>
      <c r="G69" s="35">
        <v>0</v>
      </c>
      <c r="H69" s="48">
        <v>0</v>
      </c>
    </row>
    <row r="70" spans="1:8" ht="39" thickBot="1" x14ac:dyDescent="0.3">
      <c r="A70" s="43"/>
      <c r="B70" s="56"/>
      <c r="C70" s="11" t="s">
        <v>13</v>
      </c>
      <c r="D70" s="36"/>
      <c r="E70" s="38"/>
      <c r="F70" s="36"/>
      <c r="G70" s="36"/>
      <c r="H70" s="49"/>
    </row>
    <row r="71" spans="1:8" ht="26.25" customHeight="1" x14ac:dyDescent="0.25">
      <c r="A71" s="43"/>
      <c r="B71" s="56"/>
      <c r="C71" s="10" t="s">
        <v>22</v>
      </c>
      <c r="D71" s="35">
        <f t="shared" si="22"/>
        <v>0</v>
      </c>
      <c r="E71" s="37">
        <v>0</v>
      </c>
      <c r="F71" s="37">
        <v>0</v>
      </c>
      <c r="G71" s="37">
        <v>0</v>
      </c>
      <c r="H71" s="48">
        <v>0</v>
      </c>
    </row>
    <row r="72" spans="1:8" ht="23.25" customHeight="1" thickBot="1" x14ac:dyDescent="0.3">
      <c r="A72" s="43"/>
      <c r="B72" s="56"/>
      <c r="C72" s="12" t="s">
        <v>15</v>
      </c>
      <c r="D72" s="36"/>
      <c r="E72" s="38"/>
      <c r="F72" s="38"/>
      <c r="G72" s="38"/>
      <c r="H72" s="49"/>
    </row>
    <row r="73" spans="1:8" ht="28.5" customHeight="1" thickBot="1" x14ac:dyDescent="0.3">
      <c r="A73" s="43"/>
      <c r="B73" s="56"/>
      <c r="C73" s="12" t="s">
        <v>33</v>
      </c>
      <c r="D73" s="6">
        <f>E73+F73+G73+H73</f>
        <v>0</v>
      </c>
      <c r="E73" s="14">
        <v>0</v>
      </c>
      <c r="F73" s="14">
        <v>0</v>
      </c>
      <c r="G73" s="14">
        <v>0</v>
      </c>
      <c r="H73" s="15">
        <v>0</v>
      </c>
    </row>
    <row r="74" spans="1:8" ht="16.5" customHeight="1" thickBot="1" x14ac:dyDescent="0.3">
      <c r="A74" s="43"/>
      <c r="B74" s="56"/>
      <c r="C74" s="12" t="s">
        <v>17</v>
      </c>
      <c r="D74" s="6">
        <f>E74+F74+G74+H74</f>
        <v>0</v>
      </c>
      <c r="E74" s="14">
        <v>0</v>
      </c>
      <c r="F74" s="14">
        <v>0</v>
      </c>
      <c r="G74" s="14">
        <v>0</v>
      </c>
      <c r="H74" s="15">
        <v>0</v>
      </c>
    </row>
    <row r="75" spans="1:8" ht="39" customHeight="1" thickBot="1" x14ac:dyDescent="0.3">
      <c r="A75" s="44"/>
      <c r="B75" s="57"/>
      <c r="C75" s="12" t="s">
        <v>18</v>
      </c>
      <c r="D75" s="6">
        <f>E75+F75+G75+H75</f>
        <v>0</v>
      </c>
      <c r="E75" s="14">
        <v>0</v>
      </c>
      <c r="F75" s="14">
        <v>0</v>
      </c>
      <c r="G75" s="14">
        <v>0</v>
      </c>
      <c r="H75" s="15">
        <v>0</v>
      </c>
    </row>
    <row r="76" spans="1:8" ht="15.75" thickBot="1" x14ac:dyDescent="0.3">
      <c r="A76" s="24" t="s">
        <v>70</v>
      </c>
      <c r="B76" s="55" t="s">
        <v>34</v>
      </c>
      <c r="C76" s="5" t="s">
        <v>9</v>
      </c>
      <c r="D76" s="6">
        <f>E76+F76+G76+H76</f>
        <v>616.77800000000002</v>
      </c>
      <c r="E76" s="6">
        <f t="shared" ref="E76:H76" si="23">E77+E79+E81+E83+E84+E85</f>
        <v>616.77800000000002</v>
      </c>
      <c r="F76" s="6">
        <f t="shared" si="23"/>
        <v>0</v>
      </c>
      <c r="G76" s="6">
        <f t="shared" si="23"/>
        <v>0</v>
      </c>
      <c r="H76" s="6">
        <f t="shared" si="23"/>
        <v>0</v>
      </c>
    </row>
    <row r="77" spans="1:8" ht="33" customHeight="1" x14ac:dyDescent="0.25">
      <c r="A77" s="76"/>
      <c r="B77" s="56"/>
      <c r="C77" s="8" t="s">
        <v>10</v>
      </c>
      <c r="D77" s="35">
        <f t="shared" ref="D77:D81" si="24">E77+F77+G77+H77</f>
        <v>616.77800000000002</v>
      </c>
      <c r="E77" s="37">
        <v>616.77800000000002</v>
      </c>
      <c r="F77" s="37">
        <v>0</v>
      </c>
      <c r="G77" s="37">
        <v>0</v>
      </c>
      <c r="H77" s="50">
        <v>0</v>
      </c>
    </row>
    <row r="78" spans="1:8" ht="55.5" customHeight="1" thickBot="1" x14ac:dyDescent="0.3">
      <c r="A78" s="76"/>
      <c r="B78" s="56"/>
      <c r="C78" s="9" t="s">
        <v>21</v>
      </c>
      <c r="D78" s="36"/>
      <c r="E78" s="38"/>
      <c r="F78" s="38"/>
      <c r="G78" s="38"/>
      <c r="H78" s="51"/>
    </row>
    <row r="79" spans="1:8" ht="27" customHeight="1" x14ac:dyDescent="0.25">
      <c r="A79" s="76"/>
      <c r="B79" s="56"/>
      <c r="C79" s="10" t="s">
        <v>22</v>
      </c>
      <c r="D79" s="35">
        <f t="shared" si="24"/>
        <v>0</v>
      </c>
      <c r="E79" s="37">
        <v>0</v>
      </c>
      <c r="F79" s="35">
        <v>0</v>
      </c>
      <c r="G79" s="35">
        <v>0</v>
      </c>
      <c r="H79" s="50">
        <v>0</v>
      </c>
    </row>
    <row r="80" spans="1:8" ht="39" thickBot="1" x14ac:dyDescent="0.3">
      <c r="A80" s="76"/>
      <c r="B80" s="56"/>
      <c r="C80" s="11" t="s">
        <v>13</v>
      </c>
      <c r="D80" s="36"/>
      <c r="E80" s="38"/>
      <c r="F80" s="36"/>
      <c r="G80" s="36"/>
      <c r="H80" s="51"/>
    </row>
    <row r="81" spans="1:8" ht="25.5" customHeight="1" x14ac:dyDescent="0.25">
      <c r="A81" s="76"/>
      <c r="B81" s="56"/>
      <c r="C81" s="10" t="s">
        <v>22</v>
      </c>
      <c r="D81" s="35">
        <f t="shared" si="24"/>
        <v>0</v>
      </c>
      <c r="E81" s="37">
        <v>0</v>
      </c>
      <c r="F81" s="35">
        <v>0</v>
      </c>
      <c r="G81" s="35">
        <v>0</v>
      </c>
      <c r="H81" s="50">
        <v>0</v>
      </c>
    </row>
    <row r="82" spans="1:8" ht="25.5" customHeight="1" thickBot="1" x14ac:dyDescent="0.3">
      <c r="A82" s="76"/>
      <c r="B82" s="56"/>
      <c r="C82" s="12" t="s">
        <v>15</v>
      </c>
      <c r="D82" s="36"/>
      <c r="E82" s="38"/>
      <c r="F82" s="36"/>
      <c r="G82" s="36"/>
      <c r="H82" s="51"/>
    </row>
    <row r="83" spans="1:8" ht="27.75" customHeight="1" thickBot="1" x14ac:dyDescent="0.3">
      <c r="A83" s="76"/>
      <c r="B83" s="56"/>
      <c r="C83" s="13" t="s">
        <v>23</v>
      </c>
      <c r="D83" s="6">
        <f>E83+F83+G83+H83</f>
        <v>0</v>
      </c>
      <c r="E83" s="6">
        <v>0</v>
      </c>
      <c r="F83" s="6">
        <v>0</v>
      </c>
      <c r="G83" s="6">
        <v>0</v>
      </c>
      <c r="H83" s="15">
        <v>0</v>
      </c>
    </row>
    <row r="84" spans="1:8" ht="15.75" thickBot="1" x14ac:dyDescent="0.3">
      <c r="A84" s="76"/>
      <c r="B84" s="56"/>
      <c r="C84" s="12" t="s">
        <v>17</v>
      </c>
      <c r="D84" s="6">
        <f>E84+F84+G84+H84</f>
        <v>0</v>
      </c>
      <c r="E84" s="6">
        <v>0</v>
      </c>
      <c r="F84" s="6">
        <v>0</v>
      </c>
      <c r="G84" s="6">
        <v>0</v>
      </c>
      <c r="H84" s="15">
        <v>0</v>
      </c>
    </row>
    <row r="85" spans="1:8" ht="39.75" customHeight="1" thickBot="1" x14ac:dyDescent="0.3">
      <c r="A85" s="25"/>
      <c r="B85" s="57"/>
      <c r="C85" s="12" t="s">
        <v>18</v>
      </c>
      <c r="D85" s="6">
        <f>E85+F85+G85+H85</f>
        <v>0</v>
      </c>
      <c r="E85" s="6">
        <v>0</v>
      </c>
      <c r="F85" s="6">
        <v>0</v>
      </c>
      <c r="G85" s="6">
        <v>0</v>
      </c>
      <c r="H85" s="15">
        <v>0</v>
      </c>
    </row>
    <row r="86" spans="1:8" ht="15.75" thickBot="1" x14ac:dyDescent="0.3">
      <c r="A86" s="42" t="s">
        <v>35</v>
      </c>
      <c r="B86" s="32" t="s">
        <v>36</v>
      </c>
      <c r="C86" s="5" t="s">
        <v>9</v>
      </c>
      <c r="D86" s="6">
        <f>E86+F86+G86+H86</f>
        <v>0</v>
      </c>
      <c r="E86" s="6">
        <f t="shared" ref="E86:H86" si="25">E87+E89+E91+E93+E94+E95</f>
        <v>0</v>
      </c>
      <c r="F86" s="6">
        <f t="shared" si="25"/>
        <v>0</v>
      </c>
      <c r="G86" s="6">
        <f t="shared" si="25"/>
        <v>0</v>
      </c>
      <c r="H86" s="6">
        <f t="shared" si="25"/>
        <v>0</v>
      </c>
    </row>
    <row r="87" spans="1:8" ht="24.75" customHeight="1" x14ac:dyDescent="0.25">
      <c r="A87" s="43"/>
      <c r="B87" s="33"/>
      <c r="C87" s="8" t="s">
        <v>10</v>
      </c>
      <c r="D87" s="35">
        <f t="shared" ref="D87:D91" si="26">E87+F87+G87+H87</f>
        <v>0</v>
      </c>
      <c r="E87" s="35">
        <v>0</v>
      </c>
      <c r="F87" s="35">
        <v>0</v>
      </c>
      <c r="G87" s="35">
        <v>0</v>
      </c>
      <c r="H87" s="48">
        <v>0</v>
      </c>
    </row>
    <row r="88" spans="1:8" ht="51.75" customHeight="1" thickBot="1" x14ac:dyDescent="0.3">
      <c r="A88" s="43"/>
      <c r="B88" s="33"/>
      <c r="C88" s="9" t="s">
        <v>21</v>
      </c>
      <c r="D88" s="36"/>
      <c r="E88" s="36"/>
      <c r="F88" s="36"/>
      <c r="G88" s="36"/>
      <c r="H88" s="49"/>
    </row>
    <row r="89" spans="1:8" ht="22.5" customHeight="1" x14ac:dyDescent="0.25">
      <c r="A89" s="43"/>
      <c r="B89" s="33"/>
      <c r="C89" s="10" t="s">
        <v>22</v>
      </c>
      <c r="D89" s="35">
        <f t="shared" si="26"/>
        <v>0</v>
      </c>
      <c r="E89" s="35">
        <v>0</v>
      </c>
      <c r="F89" s="35">
        <v>0</v>
      </c>
      <c r="G89" s="35">
        <v>0</v>
      </c>
      <c r="H89" s="48">
        <v>0</v>
      </c>
    </row>
    <row r="90" spans="1:8" ht="39" thickBot="1" x14ac:dyDescent="0.3">
      <c r="A90" s="43"/>
      <c r="B90" s="33"/>
      <c r="C90" s="11" t="s">
        <v>13</v>
      </c>
      <c r="D90" s="36"/>
      <c r="E90" s="36"/>
      <c r="F90" s="36"/>
      <c r="G90" s="36"/>
      <c r="H90" s="49"/>
    </row>
    <row r="91" spans="1:8" ht="30" customHeight="1" x14ac:dyDescent="0.25">
      <c r="A91" s="43"/>
      <c r="B91" s="33"/>
      <c r="C91" s="10" t="s">
        <v>22</v>
      </c>
      <c r="D91" s="35">
        <f t="shared" si="26"/>
        <v>0</v>
      </c>
      <c r="E91" s="35">
        <v>0</v>
      </c>
      <c r="F91" s="37">
        <v>0</v>
      </c>
      <c r="G91" s="37">
        <v>0</v>
      </c>
      <c r="H91" s="50">
        <v>0</v>
      </c>
    </row>
    <row r="92" spans="1:8" ht="27" customHeight="1" thickBot="1" x14ac:dyDescent="0.3">
      <c r="A92" s="43"/>
      <c r="B92" s="33"/>
      <c r="C92" s="12" t="s">
        <v>15</v>
      </c>
      <c r="D92" s="36"/>
      <c r="E92" s="36"/>
      <c r="F92" s="38"/>
      <c r="G92" s="38"/>
      <c r="H92" s="51"/>
    </row>
    <row r="93" spans="1:8" ht="42" customHeight="1" thickBot="1" x14ac:dyDescent="0.3">
      <c r="A93" s="43"/>
      <c r="B93" s="33"/>
      <c r="C93" s="13" t="s">
        <v>23</v>
      </c>
      <c r="D93" s="6">
        <f>E93+F93+G93+H93</f>
        <v>0</v>
      </c>
      <c r="E93" s="14">
        <v>0</v>
      </c>
      <c r="F93" s="14">
        <v>0</v>
      </c>
      <c r="G93" s="14">
        <v>0</v>
      </c>
      <c r="H93" s="15">
        <v>0</v>
      </c>
    </row>
    <row r="94" spans="1:8" ht="15" customHeight="1" thickBot="1" x14ac:dyDescent="0.3">
      <c r="A94" s="43"/>
      <c r="B94" s="33"/>
      <c r="C94" s="12" t="s">
        <v>17</v>
      </c>
      <c r="D94" s="6">
        <f>E94+F94+G94+H94</f>
        <v>0</v>
      </c>
      <c r="E94" s="14">
        <v>0</v>
      </c>
      <c r="F94" s="14">
        <v>0</v>
      </c>
      <c r="G94" s="14">
        <v>0</v>
      </c>
      <c r="H94" s="15">
        <v>0</v>
      </c>
    </row>
    <row r="95" spans="1:8" ht="38.25" customHeight="1" thickBot="1" x14ac:dyDescent="0.3">
      <c r="A95" s="44"/>
      <c r="B95" s="34"/>
      <c r="C95" s="12" t="s">
        <v>18</v>
      </c>
      <c r="D95" s="6">
        <f>E95+F95+G95+H95</f>
        <v>0</v>
      </c>
      <c r="E95" s="14">
        <v>0</v>
      </c>
      <c r="F95" s="14">
        <v>0</v>
      </c>
      <c r="G95" s="14">
        <v>0</v>
      </c>
      <c r="H95" s="15">
        <v>0</v>
      </c>
    </row>
    <row r="96" spans="1:8" ht="15.75" thickBot="1" x14ac:dyDescent="0.3">
      <c r="A96" s="58" t="s">
        <v>37</v>
      </c>
      <c r="B96" s="61" t="s">
        <v>38</v>
      </c>
      <c r="C96" s="5" t="s">
        <v>9</v>
      </c>
      <c r="D96" s="6">
        <f>E96+F96+G96+H96</f>
        <v>738.93017999999995</v>
      </c>
      <c r="E96" s="6">
        <f t="shared" ref="E96:H96" si="27">E97+E99+E101+E103+E104+E105</f>
        <v>738.93017999999995</v>
      </c>
      <c r="F96" s="6">
        <f t="shared" si="27"/>
        <v>0</v>
      </c>
      <c r="G96" s="6">
        <f t="shared" si="27"/>
        <v>0</v>
      </c>
      <c r="H96" s="6">
        <f t="shared" si="27"/>
        <v>0</v>
      </c>
    </row>
    <row r="97" spans="1:8" ht="24" customHeight="1" x14ac:dyDescent="0.25">
      <c r="A97" s="59"/>
      <c r="B97" s="62"/>
      <c r="C97" s="8" t="s">
        <v>10</v>
      </c>
      <c r="D97" s="35">
        <f>E97+F97+G97+H97</f>
        <v>131.94650999999999</v>
      </c>
      <c r="E97" s="37">
        <f t="shared" ref="E97:H97" si="28">E107</f>
        <v>131.94650999999999</v>
      </c>
      <c r="F97" s="37">
        <f t="shared" si="28"/>
        <v>0</v>
      </c>
      <c r="G97" s="37">
        <f t="shared" si="28"/>
        <v>0</v>
      </c>
      <c r="H97" s="37">
        <f t="shared" si="28"/>
        <v>0</v>
      </c>
    </row>
    <row r="98" spans="1:8" ht="50.25" customHeight="1" thickBot="1" x14ac:dyDescent="0.3">
      <c r="A98" s="59"/>
      <c r="B98" s="62"/>
      <c r="C98" s="9" t="s">
        <v>21</v>
      </c>
      <c r="D98" s="36"/>
      <c r="E98" s="38"/>
      <c r="F98" s="38"/>
      <c r="G98" s="38"/>
      <c r="H98" s="38"/>
    </row>
    <row r="99" spans="1:8" ht="24.75" customHeight="1" x14ac:dyDescent="0.25">
      <c r="A99" s="59"/>
      <c r="B99" s="62"/>
      <c r="C99" s="10" t="s">
        <v>22</v>
      </c>
      <c r="D99" s="35">
        <f>E99+F99+G99+H99</f>
        <v>606.98366999999996</v>
      </c>
      <c r="E99" s="37">
        <f t="shared" ref="E99:H99" si="29">E109</f>
        <v>606.98366999999996</v>
      </c>
      <c r="F99" s="37">
        <f t="shared" si="29"/>
        <v>0</v>
      </c>
      <c r="G99" s="37">
        <f t="shared" si="29"/>
        <v>0</v>
      </c>
      <c r="H99" s="37">
        <f t="shared" si="29"/>
        <v>0</v>
      </c>
    </row>
    <row r="100" spans="1:8" ht="39" thickBot="1" x14ac:dyDescent="0.3">
      <c r="A100" s="59"/>
      <c r="B100" s="62"/>
      <c r="C100" s="11" t="s">
        <v>13</v>
      </c>
      <c r="D100" s="36"/>
      <c r="E100" s="38"/>
      <c r="F100" s="38"/>
      <c r="G100" s="38"/>
      <c r="H100" s="38"/>
    </row>
    <row r="101" spans="1:8" ht="23.25" customHeight="1" x14ac:dyDescent="0.25">
      <c r="A101" s="59"/>
      <c r="B101" s="62"/>
      <c r="C101" s="10" t="s">
        <v>22</v>
      </c>
      <c r="D101" s="35">
        <f>E101+F101+G101+H101</f>
        <v>0</v>
      </c>
      <c r="E101" s="37">
        <f t="shared" ref="E101:H101" si="30">E111</f>
        <v>0</v>
      </c>
      <c r="F101" s="37">
        <f t="shared" si="30"/>
        <v>0</v>
      </c>
      <c r="G101" s="37">
        <f t="shared" si="30"/>
        <v>0</v>
      </c>
      <c r="H101" s="37">
        <f t="shared" si="30"/>
        <v>0</v>
      </c>
    </row>
    <row r="102" spans="1:8" ht="23.25" customHeight="1" thickBot="1" x14ac:dyDescent="0.3">
      <c r="A102" s="59"/>
      <c r="B102" s="62"/>
      <c r="C102" s="12" t="s">
        <v>15</v>
      </c>
      <c r="D102" s="36"/>
      <c r="E102" s="38"/>
      <c r="F102" s="38"/>
      <c r="G102" s="38"/>
      <c r="H102" s="38"/>
    </row>
    <row r="103" spans="1:8" ht="30.75" customHeight="1" thickBot="1" x14ac:dyDescent="0.3">
      <c r="A103" s="59"/>
      <c r="B103" s="62"/>
      <c r="C103" s="13" t="s">
        <v>23</v>
      </c>
      <c r="D103" s="6">
        <f>E103+F103+G103+H103</f>
        <v>0</v>
      </c>
      <c r="E103" s="14">
        <v>0</v>
      </c>
      <c r="F103" s="14">
        <v>0</v>
      </c>
      <c r="G103" s="14">
        <v>0</v>
      </c>
      <c r="H103" s="14">
        <v>0</v>
      </c>
    </row>
    <row r="104" spans="1:8" ht="18" customHeight="1" thickBot="1" x14ac:dyDescent="0.3">
      <c r="A104" s="59"/>
      <c r="B104" s="62"/>
      <c r="C104" s="12" t="s">
        <v>17</v>
      </c>
      <c r="D104" s="6">
        <f>E104+F104+G104+H104</f>
        <v>0</v>
      </c>
      <c r="E104" s="14">
        <v>0</v>
      </c>
      <c r="F104" s="14">
        <v>0</v>
      </c>
      <c r="G104" s="14">
        <v>0</v>
      </c>
      <c r="H104" s="14">
        <v>0</v>
      </c>
    </row>
    <row r="105" spans="1:8" ht="26.25" thickBot="1" x14ac:dyDescent="0.3">
      <c r="A105" s="60"/>
      <c r="B105" s="63"/>
      <c r="C105" s="12" t="s">
        <v>18</v>
      </c>
      <c r="D105" s="6">
        <f>E105+F105+G105+H105</f>
        <v>0</v>
      </c>
      <c r="E105" s="14">
        <v>0</v>
      </c>
      <c r="F105" s="14">
        <v>0</v>
      </c>
      <c r="G105" s="14">
        <v>0</v>
      </c>
      <c r="H105" s="14">
        <v>0</v>
      </c>
    </row>
    <row r="106" spans="1:8" ht="15.75" thickBot="1" x14ac:dyDescent="0.3">
      <c r="A106" s="67" t="s">
        <v>64</v>
      </c>
      <c r="B106" s="45" t="s">
        <v>39</v>
      </c>
      <c r="C106" s="5" t="s">
        <v>9</v>
      </c>
      <c r="D106" s="6">
        <f>E106+F106+G106+H106</f>
        <v>738.93017999999995</v>
      </c>
      <c r="E106" s="6">
        <f t="shared" ref="E106:H106" si="31">E107+E109+E111+E113+E114+E115</f>
        <v>738.93017999999995</v>
      </c>
      <c r="F106" s="6">
        <f t="shared" si="31"/>
        <v>0</v>
      </c>
      <c r="G106" s="6">
        <f t="shared" si="31"/>
        <v>0</v>
      </c>
      <c r="H106" s="6">
        <f t="shared" si="31"/>
        <v>0</v>
      </c>
    </row>
    <row r="107" spans="1:8" ht="24.75" customHeight="1" x14ac:dyDescent="0.25">
      <c r="A107" s="68"/>
      <c r="B107" s="46"/>
      <c r="C107" s="8" t="s">
        <v>10</v>
      </c>
      <c r="D107" s="35">
        <f>E107+F107+G107+H107</f>
        <v>131.94650999999999</v>
      </c>
      <c r="E107" s="35">
        <v>131.94650999999999</v>
      </c>
      <c r="F107" s="37">
        <v>0</v>
      </c>
      <c r="G107" s="37">
        <v>0</v>
      </c>
      <c r="H107" s="48">
        <v>0</v>
      </c>
    </row>
    <row r="108" spans="1:8" ht="39" thickBot="1" x14ac:dyDescent="0.3">
      <c r="A108" s="68"/>
      <c r="B108" s="46"/>
      <c r="C108" s="9" t="s">
        <v>21</v>
      </c>
      <c r="D108" s="36"/>
      <c r="E108" s="36"/>
      <c r="F108" s="38"/>
      <c r="G108" s="38"/>
      <c r="H108" s="49"/>
    </row>
    <row r="109" spans="1:8" ht="24.75" customHeight="1" x14ac:dyDescent="0.25">
      <c r="A109" s="68"/>
      <c r="B109" s="46"/>
      <c r="C109" s="10" t="s">
        <v>22</v>
      </c>
      <c r="D109" s="35">
        <f>E109+F109+G109+H109</f>
        <v>606.98366999999996</v>
      </c>
      <c r="E109" s="37">
        <v>606.98366999999996</v>
      </c>
      <c r="F109" s="35">
        <v>0</v>
      </c>
      <c r="G109" s="35">
        <v>0</v>
      </c>
      <c r="H109" s="48">
        <v>0</v>
      </c>
    </row>
    <row r="110" spans="1:8" ht="39" thickBot="1" x14ac:dyDescent="0.3">
      <c r="A110" s="68"/>
      <c r="B110" s="46"/>
      <c r="C110" s="11" t="s">
        <v>13</v>
      </c>
      <c r="D110" s="36"/>
      <c r="E110" s="38"/>
      <c r="F110" s="36"/>
      <c r="G110" s="36"/>
      <c r="H110" s="49"/>
    </row>
    <row r="111" spans="1:8" ht="24.75" customHeight="1" x14ac:dyDescent="0.25">
      <c r="A111" s="68"/>
      <c r="B111" s="46"/>
      <c r="C111" s="10" t="s">
        <v>22</v>
      </c>
      <c r="D111" s="35">
        <f>E111+F111+G111+H111</f>
        <v>0</v>
      </c>
      <c r="E111" s="37">
        <v>0</v>
      </c>
      <c r="F111" s="37">
        <v>0</v>
      </c>
      <c r="G111" s="37">
        <v>0</v>
      </c>
      <c r="H111" s="50">
        <v>0</v>
      </c>
    </row>
    <row r="112" spans="1:8" ht="26.25" customHeight="1" thickBot="1" x14ac:dyDescent="0.3">
      <c r="A112" s="68"/>
      <c r="B112" s="46"/>
      <c r="C112" s="12" t="s">
        <v>15</v>
      </c>
      <c r="D112" s="36"/>
      <c r="E112" s="38"/>
      <c r="F112" s="38"/>
      <c r="G112" s="38"/>
      <c r="H112" s="51"/>
    </row>
    <row r="113" spans="1:8" ht="26.25" thickBot="1" x14ac:dyDescent="0.3">
      <c r="A113" s="68"/>
      <c r="B113" s="46"/>
      <c r="C113" s="13" t="s">
        <v>23</v>
      </c>
      <c r="D113" s="6">
        <f>E113+F113+G113+H113</f>
        <v>0</v>
      </c>
      <c r="E113" s="14">
        <v>0</v>
      </c>
      <c r="F113" s="14">
        <v>0</v>
      </c>
      <c r="G113" s="14">
        <v>0</v>
      </c>
      <c r="H113" s="15">
        <v>0</v>
      </c>
    </row>
    <row r="114" spans="1:8" ht="15.75" thickBot="1" x14ac:dyDescent="0.3">
      <c r="A114" s="68"/>
      <c r="B114" s="46"/>
      <c r="C114" s="12" t="s">
        <v>17</v>
      </c>
      <c r="D114" s="6">
        <f>E114+F114+G114+H114</f>
        <v>0</v>
      </c>
      <c r="E114" s="14">
        <v>0</v>
      </c>
      <c r="F114" s="14">
        <v>0</v>
      </c>
      <c r="G114" s="14">
        <v>0</v>
      </c>
      <c r="H114" s="15">
        <v>0</v>
      </c>
    </row>
    <row r="115" spans="1:8" ht="26.25" thickBot="1" x14ac:dyDescent="0.3">
      <c r="A115" s="69"/>
      <c r="B115" s="47"/>
      <c r="C115" s="12" t="s">
        <v>18</v>
      </c>
      <c r="D115" s="6">
        <f>E115+F115+G115+H115</f>
        <v>0</v>
      </c>
      <c r="E115" s="14">
        <v>0</v>
      </c>
      <c r="F115" s="14">
        <v>0</v>
      </c>
      <c r="G115" s="14">
        <v>0</v>
      </c>
      <c r="H115" s="15">
        <v>0</v>
      </c>
    </row>
    <row r="116" spans="1:8" x14ac:dyDescent="0.25">
      <c r="A116" s="64" t="s">
        <v>40</v>
      </c>
      <c r="B116" s="45" t="s">
        <v>41</v>
      </c>
      <c r="C116" s="39" t="s">
        <v>9</v>
      </c>
      <c r="D116" s="35">
        <f>E116+F116+G116+H116</f>
        <v>751513.59578999993</v>
      </c>
      <c r="E116" s="35">
        <f>E118+E120+E122+E124+E125+E126</f>
        <v>475042.57275999995</v>
      </c>
      <c r="F116" s="35">
        <f t="shared" ref="F116:H116" si="32">F118+F120+F122+F124+F125+F126</f>
        <v>255142.21775000001</v>
      </c>
      <c r="G116" s="35">
        <f t="shared" si="32"/>
        <v>21328.80528</v>
      </c>
      <c r="H116" s="35">
        <f t="shared" si="32"/>
        <v>0</v>
      </c>
    </row>
    <row r="117" spans="1:8" ht="15.75" thickBot="1" x14ac:dyDescent="0.3">
      <c r="A117" s="65"/>
      <c r="B117" s="46"/>
      <c r="C117" s="41"/>
      <c r="D117" s="36"/>
      <c r="E117" s="36"/>
      <c r="F117" s="36"/>
      <c r="G117" s="36"/>
      <c r="H117" s="36"/>
    </row>
    <row r="118" spans="1:8" ht="27" customHeight="1" x14ac:dyDescent="0.25">
      <c r="A118" s="65"/>
      <c r="B118" s="46"/>
      <c r="C118" s="16" t="s">
        <v>22</v>
      </c>
      <c r="D118" s="50">
        <f>E118+F118+G118+H118</f>
        <v>10989.646580000001</v>
      </c>
      <c r="E118" s="48">
        <f>E128+E175+E185+E195</f>
        <v>7593.7057800000002</v>
      </c>
      <c r="F118" s="48">
        <f>F128+F175+F185+F195</f>
        <v>2867.8186799999999</v>
      </c>
      <c r="G118" s="48">
        <f>G128+G175+G185+G195</f>
        <v>528.12212</v>
      </c>
      <c r="H118" s="48">
        <f>H128+H175+H185+H195</f>
        <v>0</v>
      </c>
    </row>
    <row r="119" spans="1:8" ht="62.25" customHeight="1" thickBot="1" x14ac:dyDescent="0.3">
      <c r="A119" s="65"/>
      <c r="B119" s="46"/>
      <c r="C119" s="17" t="s">
        <v>21</v>
      </c>
      <c r="D119" s="51"/>
      <c r="E119" s="49"/>
      <c r="F119" s="49"/>
      <c r="G119" s="49"/>
      <c r="H119" s="49"/>
    </row>
    <row r="120" spans="1:8" ht="24.75" customHeight="1" x14ac:dyDescent="0.25">
      <c r="A120" s="65"/>
      <c r="B120" s="46"/>
      <c r="C120" s="24" t="s">
        <v>73</v>
      </c>
      <c r="D120" s="50">
        <f>E120+F120+G120+H120</f>
        <v>53829.392240000001</v>
      </c>
      <c r="E120" s="48">
        <f>E130+E177+E187+E197</f>
        <v>29310.29508</v>
      </c>
      <c r="F120" s="48">
        <f>F130+F177+F187+F197</f>
        <v>9439.2189999999991</v>
      </c>
      <c r="G120" s="48">
        <f>G130+G177+G187+G197</f>
        <v>15079.878159999998</v>
      </c>
      <c r="H120" s="48">
        <v>0</v>
      </c>
    </row>
    <row r="121" spans="1:8" ht="27" customHeight="1" thickBot="1" x14ac:dyDescent="0.3">
      <c r="A121" s="65"/>
      <c r="B121" s="46"/>
      <c r="C121" s="25"/>
      <c r="D121" s="51"/>
      <c r="E121" s="49"/>
      <c r="F121" s="49"/>
      <c r="G121" s="49"/>
      <c r="H121" s="49"/>
    </row>
    <row r="122" spans="1:8" ht="24" customHeight="1" x14ac:dyDescent="0.25">
      <c r="A122" s="65"/>
      <c r="B122" s="46"/>
      <c r="C122" s="24" t="s">
        <v>72</v>
      </c>
      <c r="D122" s="50">
        <f>E122+F122+G122+H122</f>
        <v>14226.361010000001</v>
      </c>
      <c r="E122" s="48">
        <f>E132+E179+E189+E199</f>
        <v>2784.75101</v>
      </c>
      <c r="F122" s="48">
        <f>F132+F179+F189+F199</f>
        <v>5720.8050000000003</v>
      </c>
      <c r="G122" s="48">
        <f>G132+G179+G189+G199</f>
        <v>5720.8050000000003</v>
      </c>
      <c r="H122" s="48">
        <v>0</v>
      </c>
    </row>
    <row r="123" spans="1:8" ht="16.5" customHeight="1" thickBot="1" x14ac:dyDescent="0.3">
      <c r="A123" s="65"/>
      <c r="B123" s="46"/>
      <c r="C123" s="25"/>
      <c r="D123" s="51"/>
      <c r="E123" s="49"/>
      <c r="F123" s="49"/>
      <c r="G123" s="49"/>
      <c r="H123" s="49"/>
    </row>
    <row r="124" spans="1:8" ht="43.5" customHeight="1" thickBot="1" x14ac:dyDescent="0.3">
      <c r="A124" s="65"/>
      <c r="B124" s="46"/>
      <c r="C124" s="13" t="s">
        <v>16</v>
      </c>
      <c r="D124" s="6">
        <f>E124+F124+G124+H124</f>
        <v>672468.19595999992</v>
      </c>
      <c r="E124" s="14">
        <f>E134+E181+E191+E201</f>
        <v>435353.82088999997</v>
      </c>
      <c r="F124" s="14">
        <f>F134+F181+F191+F201</f>
        <v>237114.37507000001</v>
      </c>
      <c r="G124" s="14">
        <f>G134+G181+G191+G201</f>
        <v>0</v>
      </c>
      <c r="H124" s="15">
        <v>0</v>
      </c>
    </row>
    <row r="125" spans="1:8" ht="14.25" customHeight="1" thickBot="1" x14ac:dyDescent="0.3">
      <c r="A125" s="65"/>
      <c r="B125" s="46"/>
      <c r="C125" s="12" t="s">
        <v>17</v>
      </c>
      <c r="D125" s="6">
        <f>E125+F125+G125+H125</f>
        <v>0</v>
      </c>
      <c r="E125" s="14">
        <f>E135+E182+E192+E202</f>
        <v>0</v>
      </c>
      <c r="F125" s="14">
        <f t="shared" ref="F125:H125" si="33">F135+F182+F192+F202</f>
        <v>0</v>
      </c>
      <c r="G125" s="14">
        <f t="shared" si="33"/>
        <v>0</v>
      </c>
      <c r="H125" s="14">
        <f t="shared" si="33"/>
        <v>0</v>
      </c>
    </row>
    <row r="126" spans="1:8" ht="39.75" customHeight="1" thickBot="1" x14ac:dyDescent="0.3">
      <c r="A126" s="66"/>
      <c r="B126" s="47"/>
      <c r="C126" s="12" t="s">
        <v>18</v>
      </c>
      <c r="D126" s="6">
        <f>E126+F126+G126+H126</f>
        <v>0</v>
      </c>
      <c r="E126" s="14">
        <f>E136+E183+E193+E203</f>
        <v>0</v>
      </c>
      <c r="F126" s="14">
        <f t="shared" ref="F126:H126" si="34">F136+F183+F193+F203</f>
        <v>0</v>
      </c>
      <c r="G126" s="14">
        <f t="shared" si="34"/>
        <v>0</v>
      </c>
      <c r="H126" s="14">
        <f t="shared" si="34"/>
        <v>0</v>
      </c>
    </row>
    <row r="127" spans="1:8" ht="15.75" thickBot="1" x14ac:dyDescent="0.3">
      <c r="A127" s="64" t="s">
        <v>42</v>
      </c>
      <c r="B127" s="64" t="s">
        <v>43</v>
      </c>
      <c r="C127" s="5" t="s">
        <v>9</v>
      </c>
      <c r="D127" s="6">
        <f>E127+F127+G127+H127</f>
        <v>40311.718999999997</v>
      </c>
      <c r="E127" s="6">
        <f t="shared" ref="E127:H127" si="35">E128+E130+E132+E134+E135+E136</f>
        <v>14136.149000000001</v>
      </c>
      <c r="F127" s="6">
        <f t="shared" si="35"/>
        <v>13087.785</v>
      </c>
      <c r="G127" s="6">
        <f t="shared" si="35"/>
        <v>13087.785</v>
      </c>
      <c r="H127" s="6">
        <f t="shared" si="35"/>
        <v>0</v>
      </c>
    </row>
    <row r="128" spans="1:8" ht="24" customHeight="1" x14ac:dyDescent="0.25">
      <c r="A128" s="65"/>
      <c r="B128" s="65"/>
      <c r="C128" s="8" t="s">
        <v>22</v>
      </c>
      <c r="D128" s="50">
        <f>E128+F128+G128+H128</f>
        <v>1629.3289600000001</v>
      </c>
      <c r="E128" s="48">
        <f>E138+E148+E155+E165</f>
        <v>729.32896000000005</v>
      </c>
      <c r="F128" s="48">
        <f>F138+F148+F155+F165</f>
        <v>450</v>
      </c>
      <c r="G128" s="48">
        <f>G138+G148+G155+G165</f>
        <v>450</v>
      </c>
      <c r="H128" s="48">
        <f>H138+H148+H155+H165</f>
        <v>0</v>
      </c>
    </row>
    <row r="129" spans="1:8" ht="50.25" customHeight="1" thickBot="1" x14ac:dyDescent="0.3">
      <c r="A129" s="65"/>
      <c r="B129" s="65"/>
      <c r="C129" s="9" t="s">
        <v>21</v>
      </c>
      <c r="D129" s="51"/>
      <c r="E129" s="49"/>
      <c r="F129" s="49"/>
      <c r="G129" s="49"/>
      <c r="H129" s="49"/>
    </row>
    <row r="130" spans="1:8" ht="25.5" customHeight="1" x14ac:dyDescent="0.25">
      <c r="A130" s="65"/>
      <c r="B130" s="65"/>
      <c r="C130" s="10" t="s">
        <v>22</v>
      </c>
      <c r="D130" s="50">
        <f>E130+F130+G130+H130</f>
        <v>24456.029030000002</v>
      </c>
      <c r="E130" s="37">
        <f t="shared" ref="E130:H130" si="36">E140+E150+E157+E167</f>
        <v>10622.069030000001</v>
      </c>
      <c r="F130" s="37">
        <f t="shared" si="36"/>
        <v>6916.98</v>
      </c>
      <c r="G130" s="37">
        <f t="shared" si="36"/>
        <v>6916.98</v>
      </c>
      <c r="H130" s="37">
        <f t="shared" si="36"/>
        <v>0</v>
      </c>
    </row>
    <row r="131" spans="1:8" ht="39" thickBot="1" x14ac:dyDescent="0.3">
      <c r="A131" s="65"/>
      <c r="B131" s="65"/>
      <c r="C131" s="11" t="s">
        <v>13</v>
      </c>
      <c r="D131" s="51"/>
      <c r="E131" s="38"/>
      <c r="F131" s="38"/>
      <c r="G131" s="38"/>
      <c r="H131" s="38"/>
    </row>
    <row r="132" spans="1:8" ht="25.5" customHeight="1" x14ac:dyDescent="0.25">
      <c r="A132" s="65"/>
      <c r="B132" s="65"/>
      <c r="C132" s="10" t="s">
        <v>22</v>
      </c>
      <c r="D132" s="50">
        <f>E132+F132+G132+H132</f>
        <v>14226.361010000001</v>
      </c>
      <c r="E132" s="37">
        <f t="shared" ref="E132:H132" si="37">E142+E152+E159+E169</f>
        <v>2784.75101</v>
      </c>
      <c r="F132" s="37">
        <f t="shared" si="37"/>
        <v>5720.8050000000003</v>
      </c>
      <c r="G132" s="37">
        <f t="shared" si="37"/>
        <v>5720.8050000000003</v>
      </c>
      <c r="H132" s="37">
        <f t="shared" si="37"/>
        <v>0</v>
      </c>
    </row>
    <row r="133" spans="1:8" ht="20.25" customHeight="1" thickBot="1" x14ac:dyDescent="0.3">
      <c r="A133" s="65"/>
      <c r="B133" s="65"/>
      <c r="C133" s="12" t="s">
        <v>15</v>
      </c>
      <c r="D133" s="51"/>
      <c r="E133" s="38"/>
      <c r="F133" s="38"/>
      <c r="G133" s="38"/>
      <c r="H133" s="38"/>
    </row>
    <row r="134" spans="1:8" ht="28.5" customHeight="1" thickBot="1" x14ac:dyDescent="0.3">
      <c r="A134" s="65"/>
      <c r="B134" s="65"/>
      <c r="C134" s="13" t="s">
        <v>23</v>
      </c>
      <c r="D134" s="6">
        <f>E134+F134+G134+H134</f>
        <v>0</v>
      </c>
      <c r="E134" s="14">
        <f t="shared" ref="E134:H134" si="38">E144+E161+E171</f>
        <v>0</v>
      </c>
      <c r="F134" s="14">
        <f t="shared" si="38"/>
        <v>0</v>
      </c>
      <c r="G134" s="14">
        <f t="shared" si="38"/>
        <v>0</v>
      </c>
      <c r="H134" s="14">
        <f t="shared" si="38"/>
        <v>0</v>
      </c>
    </row>
    <row r="135" spans="1:8" ht="18.75" customHeight="1" thickBot="1" x14ac:dyDescent="0.3">
      <c r="A135" s="65"/>
      <c r="B135" s="65"/>
      <c r="C135" s="12" t="s">
        <v>17</v>
      </c>
      <c r="D135" s="6">
        <f>E135+F135+G135+H135</f>
        <v>0</v>
      </c>
      <c r="E135" s="14">
        <f t="shared" ref="E135:H135" si="39">E145+E162+E172</f>
        <v>0</v>
      </c>
      <c r="F135" s="14">
        <f t="shared" si="39"/>
        <v>0</v>
      </c>
      <c r="G135" s="14">
        <f t="shared" si="39"/>
        <v>0</v>
      </c>
      <c r="H135" s="14">
        <f t="shared" si="39"/>
        <v>0</v>
      </c>
    </row>
    <row r="136" spans="1:8" ht="44.25" customHeight="1" thickBot="1" x14ac:dyDescent="0.3">
      <c r="A136" s="66"/>
      <c r="B136" s="66"/>
      <c r="C136" s="12" t="s">
        <v>18</v>
      </c>
      <c r="D136" s="6">
        <f>E136+F136+G136+H136</f>
        <v>0</v>
      </c>
      <c r="E136" s="14">
        <f t="shared" ref="E136:H136" si="40">E146+E163+E173</f>
        <v>0</v>
      </c>
      <c r="F136" s="14">
        <f t="shared" si="40"/>
        <v>0</v>
      </c>
      <c r="G136" s="14">
        <f t="shared" si="40"/>
        <v>0</v>
      </c>
      <c r="H136" s="14">
        <f t="shared" si="40"/>
        <v>0</v>
      </c>
    </row>
    <row r="137" spans="1:8" ht="16.5" customHeight="1" thickBot="1" x14ac:dyDescent="0.3">
      <c r="A137" s="64" t="s">
        <v>44</v>
      </c>
      <c r="B137" s="73" t="s">
        <v>63</v>
      </c>
      <c r="C137" s="18" t="s">
        <v>9</v>
      </c>
      <c r="D137" s="6">
        <f>E137+F137+G137+H137</f>
        <v>37097.735999999997</v>
      </c>
      <c r="E137" s="6">
        <f t="shared" ref="E137:H137" si="41">E138+E140+E142+E144+E145+E146</f>
        <v>12365.892</v>
      </c>
      <c r="F137" s="6">
        <f t="shared" si="41"/>
        <v>12365.922</v>
      </c>
      <c r="G137" s="6">
        <f t="shared" si="41"/>
        <v>12365.922</v>
      </c>
      <c r="H137" s="6">
        <f t="shared" si="41"/>
        <v>0</v>
      </c>
    </row>
    <row r="138" spans="1:8" ht="24.75" customHeight="1" x14ac:dyDescent="0.25">
      <c r="A138" s="65"/>
      <c r="B138" s="74"/>
      <c r="C138" s="19" t="s">
        <v>22</v>
      </c>
      <c r="D138" s="35">
        <f>E138+F138+G138+H138</f>
        <v>0</v>
      </c>
      <c r="E138" s="37">
        <v>0</v>
      </c>
      <c r="F138" s="37">
        <v>0</v>
      </c>
      <c r="G138" s="37">
        <v>0</v>
      </c>
      <c r="H138" s="48">
        <v>0</v>
      </c>
    </row>
    <row r="139" spans="1:8" ht="39" thickBot="1" x14ac:dyDescent="0.3">
      <c r="A139" s="65"/>
      <c r="B139" s="74"/>
      <c r="C139" s="9" t="s">
        <v>21</v>
      </c>
      <c r="D139" s="36"/>
      <c r="E139" s="38"/>
      <c r="F139" s="38"/>
      <c r="G139" s="38"/>
      <c r="H139" s="49"/>
    </row>
    <row r="140" spans="1:8" ht="23.25" customHeight="1" x14ac:dyDescent="0.25">
      <c r="A140" s="65"/>
      <c r="B140" s="74"/>
      <c r="C140" s="8" t="s">
        <v>22</v>
      </c>
      <c r="D140" s="35">
        <f>E140+F140+G140+H140</f>
        <v>23118.125999999997</v>
      </c>
      <c r="E140" s="37">
        <v>9827.8919999999998</v>
      </c>
      <c r="F140" s="37">
        <v>6645.1170000000002</v>
      </c>
      <c r="G140" s="37">
        <v>6645.1170000000002</v>
      </c>
      <c r="H140" s="48">
        <v>0</v>
      </c>
    </row>
    <row r="141" spans="1:8" ht="39" thickBot="1" x14ac:dyDescent="0.3">
      <c r="A141" s="65"/>
      <c r="B141" s="74"/>
      <c r="C141" s="4" t="s">
        <v>13</v>
      </c>
      <c r="D141" s="36"/>
      <c r="E141" s="38"/>
      <c r="F141" s="38"/>
      <c r="G141" s="38"/>
      <c r="H141" s="49"/>
    </row>
    <row r="142" spans="1:8" ht="24.75" customHeight="1" x14ac:dyDescent="0.25">
      <c r="A142" s="65"/>
      <c r="B142" s="74"/>
      <c r="C142" s="8" t="s">
        <v>22</v>
      </c>
      <c r="D142" s="35">
        <f>E142+F142+G142+H142</f>
        <v>13979.61</v>
      </c>
      <c r="E142" s="37">
        <v>2538</v>
      </c>
      <c r="F142" s="37">
        <v>5720.8050000000003</v>
      </c>
      <c r="G142" s="37">
        <v>5720.8050000000003</v>
      </c>
      <c r="H142" s="50">
        <v>0</v>
      </c>
    </row>
    <row r="143" spans="1:8" ht="18.75" customHeight="1" thickBot="1" x14ac:dyDescent="0.3">
      <c r="A143" s="65"/>
      <c r="B143" s="74"/>
      <c r="C143" s="9" t="s">
        <v>15</v>
      </c>
      <c r="D143" s="36"/>
      <c r="E143" s="38"/>
      <c r="F143" s="38"/>
      <c r="G143" s="38"/>
      <c r="H143" s="51"/>
    </row>
    <row r="144" spans="1:8" ht="33.75" customHeight="1" thickBot="1" x14ac:dyDescent="0.3">
      <c r="A144" s="65"/>
      <c r="B144" s="74"/>
      <c r="C144" s="20" t="s">
        <v>23</v>
      </c>
      <c r="D144" s="6">
        <f>E144+F144+G144+H144</f>
        <v>0</v>
      </c>
      <c r="E144" s="14">
        <v>0</v>
      </c>
      <c r="F144" s="14">
        <v>0</v>
      </c>
      <c r="G144" s="14">
        <v>0</v>
      </c>
      <c r="H144" s="15">
        <v>0</v>
      </c>
    </row>
    <row r="145" spans="1:8" ht="15.75" thickBot="1" x14ac:dyDescent="0.3">
      <c r="A145" s="65"/>
      <c r="B145" s="74"/>
      <c r="C145" s="9" t="s">
        <v>17</v>
      </c>
      <c r="D145" s="6">
        <f>E145+F145+G145+H145</f>
        <v>0</v>
      </c>
      <c r="E145" s="14">
        <v>0</v>
      </c>
      <c r="F145" s="14">
        <v>0</v>
      </c>
      <c r="G145" s="14">
        <v>0</v>
      </c>
      <c r="H145" s="15">
        <v>0</v>
      </c>
    </row>
    <row r="146" spans="1:8" ht="41.25" customHeight="1" thickBot="1" x14ac:dyDescent="0.3">
      <c r="A146" s="66"/>
      <c r="B146" s="75"/>
      <c r="C146" s="9" t="s">
        <v>18</v>
      </c>
      <c r="D146" s="6">
        <f>E146+F146+G146+H146</f>
        <v>0</v>
      </c>
      <c r="E146" s="14">
        <v>0</v>
      </c>
      <c r="F146" s="14">
        <v>0</v>
      </c>
      <c r="G146" s="14">
        <v>0</v>
      </c>
      <c r="H146" s="15"/>
    </row>
    <row r="147" spans="1:8" ht="18" customHeight="1" thickBot="1" x14ac:dyDescent="0.3">
      <c r="A147" s="67" t="s">
        <v>45</v>
      </c>
      <c r="B147" s="70" t="s">
        <v>71</v>
      </c>
      <c r="C147" s="18" t="s">
        <v>9</v>
      </c>
      <c r="D147" s="6">
        <f>E147+F147+G147+H147</f>
        <v>208.60000000000002</v>
      </c>
      <c r="E147" s="6">
        <f t="shared" ref="E147:H147" si="42">E148+E150+E152</f>
        <v>68.2</v>
      </c>
      <c r="F147" s="6">
        <f t="shared" si="42"/>
        <v>70.2</v>
      </c>
      <c r="G147" s="6">
        <f t="shared" si="42"/>
        <v>70.2</v>
      </c>
      <c r="H147" s="6">
        <f t="shared" si="42"/>
        <v>0</v>
      </c>
    </row>
    <row r="148" spans="1:8" ht="30.75" customHeight="1" x14ac:dyDescent="0.25">
      <c r="A148" s="68"/>
      <c r="B148" s="71"/>
      <c r="C148" s="19" t="s">
        <v>22</v>
      </c>
      <c r="D148" s="35">
        <f>E148+F148+G148+H148</f>
        <v>0</v>
      </c>
      <c r="E148" s="37">
        <v>0</v>
      </c>
      <c r="F148" s="37">
        <v>0</v>
      </c>
      <c r="G148" s="37">
        <v>0</v>
      </c>
      <c r="H148" s="48">
        <v>0</v>
      </c>
    </row>
    <row r="149" spans="1:8" ht="39" thickBot="1" x14ac:dyDescent="0.3">
      <c r="A149" s="68"/>
      <c r="B149" s="71"/>
      <c r="C149" s="9" t="s">
        <v>46</v>
      </c>
      <c r="D149" s="36"/>
      <c r="E149" s="38"/>
      <c r="F149" s="38"/>
      <c r="G149" s="38"/>
      <c r="H149" s="49"/>
    </row>
    <row r="150" spans="1:8" ht="24.75" customHeight="1" x14ac:dyDescent="0.25">
      <c r="A150" s="68"/>
      <c r="B150" s="71"/>
      <c r="C150" s="8" t="s">
        <v>22</v>
      </c>
      <c r="D150" s="35">
        <f>E150+F150+G150+H150</f>
        <v>208.60000000000002</v>
      </c>
      <c r="E150" s="37">
        <v>68.2</v>
      </c>
      <c r="F150" s="37">
        <v>70.2</v>
      </c>
      <c r="G150" s="37">
        <v>70.2</v>
      </c>
      <c r="H150" s="48">
        <v>0</v>
      </c>
    </row>
    <row r="151" spans="1:8" ht="39" thickBot="1" x14ac:dyDescent="0.3">
      <c r="A151" s="68"/>
      <c r="B151" s="71"/>
      <c r="C151" s="4" t="s">
        <v>13</v>
      </c>
      <c r="D151" s="36"/>
      <c r="E151" s="38"/>
      <c r="F151" s="38"/>
      <c r="G151" s="38"/>
      <c r="H151" s="49"/>
    </row>
    <row r="152" spans="1:8" ht="28.5" customHeight="1" x14ac:dyDescent="0.25">
      <c r="A152" s="68"/>
      <c r="B152" s="71"/>
      <c r="C152" s="8" t="s">
        <v>22</v>
      </c>
      <c r="D152" s="35">
        <f>E152+F152+G152+H152</f>
        <v>0</v>
      </c>
      <c r="E152" s="37">
        <v>0</v>
      </c>
      <c r="F152" s="37">
        <v>0</v>
      </c>
      <c r="G152" s="37">
        <v>0</v>
      </c>
      <c r="H152" s="48">
        <v>0</v>
      </c>
    </row>
    <row r="153" spans="1:8" ht="51.75" customHeight="1" thickBot="1" x14ac:dyDescent="0.3">
      <c r="A153" s="69"/>
      <c r="B153" s="72"/>
      <c r="C153" s="9" t="s">
        <v>15</v>
      </c>
      <c r="D153" s="36"/>
      <c r="E153" s="38"/>
      <c r="F153" s="38"/>
      <c r="G153" s="38"/>
      <c r="H153" s="49"/>
    </row>
    <row r="154" spans="1:8" ht="15.75" thickBot="1" x14ac:dyDescent="0.3">
      <c r="A154" s="67" t="s">
        <v>74</v>
      </c>
      <c r="B154" s="45" t="s">
        <v>47</v>
      </c>
      <c r="C154" s="18" t="s">
        <v>9</v>
      </c>
      <c r="D154" s="6">
        <f>E154+F154+G154+H154</f>
        <v>2406.12</v>
      </c>
      <c r="E154" s="6">
        <f t="shared" ref="E154:H154" si="43">E155+E157+E159+E161+E162+E163</f>
        <v>1506.12</v>
      </c>
      <c r="F154" s="6">
        <f t="shared" si="43"/>
        <v>450</v>
      </c>
      <c r="G154" s="6">
        <f t="shared" si="43"/>
        <v>450</v>
      </c>
      <c r="H154" s="6">
        <f t="shared" si="43"/>
        <v>0</v>
      </c>
    </row>
    <row r="155" spans="1:8" ht="26.25" customHeight="1" x14ac:dyDescent="0.25">
      <c r="A155" s="68"/>
      <c r="B155" s="46"/>
      <c r="C155" s="8" t="s">
        <v>22</v>
      </c>
      <c r="D155" s="35">
        <f>E155+F155+G155+H155</f>
        <v>1629.3289600000001</v>
      </c>
      <c r="E155" s="37">
        <v>729.32896000000005</v>
      </c>
      <c r="F155" s="37">
        <v>450</v>
      </c>
      <c r="G155" s="37">
        <v>450</v>
      </c>
      <c r="H155" s="48">
        <v>0</v>
      </c>
    </row>
    <row r="156" spans="1:8" ht="55.5" customHeight="1" thickBot="1" x14ac:dyDescent="0.3">
      <c r="A156" s="68"/>
      <c r="B156" s="46"/>
      <c r="C156" s="9" t="s">
        <v>46</v>
      </c>
      <c r="D156" s="36"/>
      <c r="E156" s="38"/>
      <c r="F156" s="38"/>
      <c r="G156" s="38"/>
      <c r="H156" s="49"/>
    </row>
    <row r="157" spans="1:8" ht="21.75" customHeight="1" x14ac:dyDescent="0.25">
      <c r="A157" s="68"/>
      <c r="B157" s="46"/>
      <c r="C157" s="8" t="s">
        <v>22</v>
      </c>
      <c r="D157" s="35">
        <f>E157+F157+G157+H157</f>
        <v>530.04003</v>
      </c>
      <c r="E157" s="37">
        <v>530.04003</v>
      </c>
      <c r="F157" s="37">
        <v>0</v>
      </c>
      <c r="G157" s="37">
        <v>0</v>
      </c>
      <c r="H157" s="48">
        <v>0</v>
      </c>
    </row>
    <row r="158" spans="1:8" ht="40.5" customHeight="1" thickBot="1" x14ac:dyDescent="0.3">
      <c r="A158" s="68"/>
      <c r="B158" s="46"/>
      <c r="C158" s="9" t="s">
        <v>13</v>
      </c>
      <c r="D158" s="36"/>
      <c r="E158" s="38"/>
      <c r="F158" s="38"/>
      <c r="G158" s="38"/>
      <c r="H158" s="49"/>
    </row>
    <row r="159" spans="1:8" ht="21" customHeight="1" x14ac:dyDescent="0.25">
      <c r="A159" s="68"/>
      <c r="B159" s="46"/>
      <c r="C159" s="8" t="s">
        <v>22</v>
      </c>
      <c r="D159" s="35">
        <f>E159+F159+G159+H159</f>
        <v>246.75101000000001</v>
      </c>
      <c r="E159" s="37">
        <v>246.75101000000001</v>
      </c>
      <c r="F159" s="37">
        <v>0</v>
      </c>
      <c r="G159" s="37">
        <v>0</v>
      </c>
      <c r="H159" s="50">
        <v>0</v>
      </c>
    </row>
    <row r="160" spans="1:8" ht="15.75" customHeight="1" thickBot="1" x14ac:dyDescent="0.3">
      <c r="A160" s="68"/>
      <c r="B160" s="46"/>
      <c r="C160" s="9" t="s">
        <v>15</v>
      </c>
      <c r="D160" s="36"/>
      <c r="E160" s="38"/>
      <c r="F160" s="38"/>
      <c r="G160" s="38"/>
      <c r="H160" s="51"/>
    </row>
    <row r="161" spans="1:8" ht="30" customHeight="1" thickBot="1" x14ac:dyDescent="0.3">
      <c r="A161" s="68"/>
      <c r="B161" s="46"/>
      <c r="C161" s="20" t="s">
        <v>23</v>
      </c>
      <c r="D161" s="6">
        <f>E161+F161+G161+H161</f>
        <v>0</v>
      </c>
      <c r="E161" s="14">
        <v>0</v>
      </c>
      <c r="F161" s="14">
        <v>0</v>
      </c>
      <c r="G161" s="14">
        <v>0</v>
      </c>
      <c r="H161" s="15">
        <v>0</v>
      </c>
    </row>
    <row r="162" spans="1:8" ht="16.5" customHeight="1" thickBot="1" x14ac:dyDescent="0.3">
      <c r="A162" s="68"/>
      <c r="B162" s="46"/>
      <c r="C162" s="9" t="s">
        <v>17</v>
      </c>
      <c r="D162" s="6">
        <f>E162+F162+G162+H162</f>
        <v>0</v>
      </c>
      <c r="E162" s="14">
        <v>0</v>
      </c>
      <c r="F162" s="14">
        <v>0</v>
      </c>
      <c r="G162" s="14">
        <v>0</v>
      </c>
      <c r="H162" s="15">
        <v>0</v>
      </c>
    </row>
    <row r="163" spans="1:8" ht="39" customHeight="1" thickBot="1" x14ac:dyDescent="0.3">
      <c r="A163" s="69"/>
      <c r="B163" s="47"/>
      <c r="C163" s="9" t="s">
        <v>18</v>
      </c>
      <c r="D163" s="6">
        <f>E163+F163+G163+H163</f>
        <v>0</v>
      </c>
      <c r="E163" s="14">
        <v>0</v>
      </c>
      <c r="F163" s="14">
        <v>0</v>
      </c>
      <c r="G163" s="14">
        <v>0</v>
      </c>
      <c r="H163" s="15">
        <v>0</v>
      </c>
    </row>
    <row r="164" spans="1:8" ht="22.5" customHeight="1" thickBot="1" x14ac:dyDescent="0.3">
      <c r="A164" s="67" t="s">
        <v>48</v>
      </c>
      <c r="B164" s="55" t="s">
        <v>49</v>
      </c>
      <c r="C164" s="18" t="s">
        <v>9</v>
      </c>
      <c r="D164" s="6">
        <f>E164+F164+G164+H164</f>
        <v>599.26300000000003</v>
      </c>
      <c r="E164" s="6">
        <f t="shared" ref="E164:H164" si="44">E165+E167+E169+E171+E172+E173</f>
        <v>195.93700000000001</v>
      </c>
      <c r="F164" s="6">
        <f t="shared" si="44"/>
        <v>201.66300000000001</v>
      </c>
      <c r="G164" s="6">
        <f t="shared" si="44"/>
        <v>201.66300000000001</v>
      </c>
      <c r="H164" s="6">
        <f t="shared" si="44"/>
        <v>0</v>
      </c>
    </row>
    <row r="165" spans="1:8" ht="22.5" customHeight="1" x14ac:dyDescent="0.25">
      <c r="A165" s="68"/>
      <c r="B165" s="56"/>
      <c r="C165" s="8" t="s">
        <v>22</v>
      </c>
      <c r="D165" s="35">
        <f>E165+F165+G165+H165</f>
        <v>0</v>
      </c>
      <c r="E165" s="37">
        <v>0</v>
      </c>
      <c r="F165" s="37">
        <v>0</v>
      </c>
      <c r="G165" s="37">
        <v>0</v>
      </c>
      <c r="H165" s="48">
        <v>0</v>
      </c>
    </row>
    <row r="166" spans="1:8" ht="56.25" customHeight="1" thickBot="1" x14ac:dyDescent="0.3">
      <c r="A166" s="68"/>
      <c r="B166" s="56"/>
      <c r="C166" s="9" t="s">
        <v>46</v>
      </c>
      <c r="D166" s="36"/>
      <c r="E166" s="38"/>
      <c r="F166" s="38"/>
      <c r="G166" s="38"/>
      <c r="H166" s="49"/>
    </row>
    <row r="167" spans="1:8" ht="24" customHeight="1" x14ac:dyDescent="0.25">
      <c r="A167" s="68"/>
      <c r="B167" s="56"/>
      <c r="C167" s="8" t="s">
        <v>22</v>
      </c>
      <c r="D167" s="35">
        <f>E167+F167+G167+H167</f>
        <v>599.26300000000003</v>
      </c>
      <c r="E167" s="37">
        <v>195.93700000000001</v>
      </c>
      <c r="F167" s="37">
        <v>201.66300000000001</v>
      </c>
      <c r="G167" s="37">
        <v>201.66300000000001</v>
      </c>
      <c r="H167" s="48">
        <v>0</v>
      </c>
    </row>
    <row r="168" spans="1:8" ht="40.5" customHeight="1" thickBot="1" x14ac:dyDescent="0.3">
      <c r="A168" s="68"/>
      <c r="B168" s="56"/>
      <c r="C168" s="9" t="s">
        <v>13</v>
      </c>
      <c r="D168" s="36"/>
      <c r="E168" s="38"/>
      <c r="F168" s="38"/>
      <c r="G168" s="38"/>
      <c r="H168" s="49"/>
    </row>
    <row r="169" spans="1:8" ht="22.5" customHeight="1" x14ac:dyDescent="0.25">
      <c r="A169" s="68"/>
      <c r="B169" s="56"/>
      <c r="C169" s="8" t="s">
        <v>22</v>
      </c>
      <c r="D169" s="35">
        <f>E169+F169+G169+H169</f>
        <v>0</v>
      </c>
      <c r="E169" s="37">
        <v>0</v>
      </c>
      <c r="F169" s="37">
        <v>0</v>
      </c>
      <c r="G169" s="37">
        <v>0</v>
      </c>
      <c r="H169" s="50">
        <v>0</v>
      </c>
    </row>
    <row r="170" spans="1:8" ht="19.5" customHeight="1" thickBot="1" x14ac:dyDescent="0.3">
      <c r="A170" s="68"/>
      <c r="B170" s="56"/>
      <c r="C170" s="9" t="s">
        <v>15</v>
      </c>
      <c r="D170" s="36"/>
      <c r="E170" s="38"/>
      <c r="F170" s="38"/>
      <c r="G170" s="38"/>
      <c r="H170" s="51"/>
    </row>
    <row r="171" spans="1:8" ht="32.25" customHeight="1" thickBot="1" x14ac:dyDescent="0.3">
      <c r="A171" s="68"/>
      <c r="B171" s="56"/>
      <c r="C171" s="20" t="s">
        <v>23</v>
      </c>
      <c r="D171" s="6">
        <f>E171+F171+G171+H171</f>
        <v>0</v>
      </c>
      <c r="E171" s="14">
        <v>0</v>
      </c>
      <c r="F171" s="14">
        <v>0</v>
      </c>
      <c r="G171" s="14">
        <v>0</v>
      </c>
      <c r="H171" s="15">
        <v>0</v>
      </c>
    </row>
    <row r="172" spans="1:8" ht="13.5" customHeight="1" thickBot="1" x14ac:dyDescent="0.3">
      <c r="A172" s="68"/>
      <c r="B172" s="56"/>
      <c r="C172" s="9" t="s">
        <v>17</v>
      </c>
      <c r="D172" s="6">
        <f>E172+F172+G172+H172</f>
        <v>0</v>
      </c>
      <c r="E172" s="14">
        <v>0</v>
      </c>
      <c r="F172" s="14">
        <v>0</v>
      </c>
      <c r="G172" s="14">
        <v>0</v>
      </c>
      <c r="H172" s="15">
        <v>0</v>
      </c>
    </row>
    <row r="173" spans="1:8" ht="26.25" thickBot="1" x14ac:dyDescent="0.3">
      <c r="A173" s="69"/>
      <c r="B173" s="57"/>
      <c r="C173" s="9" t="s">
        <v>18</v>
      </c>
      <c r="D173" s="6">
        <f>E173+F173+G173+H173</f>
        <v>0</v>
      </c>
      <c r="E173" s="14">
        <v>0</v>
      </c>
      <c r="F173" s="14">
        <v>0</v>
      </c>
      <c r="G173" s="14">
        <v>0</v>
      </c>
      <c r="H173" s="15">
        <v>0</v>
      </c>
    </row>
    <row r="174" spans="1:8" ht="22.5" customHeight="1" thickBot="1" x14ac:dyDescent="0.3">
      <c r="A174" s="67" t="s">
        <v>68</v>
      </c>
      <c r="B174" s="70" t="s">
        <v>50</v>
      </c>
      <c r="C174" s="5" t="s">
        <v>9</v>
      </c>
      <c r="D174" s="6">
        <f>E174+F174+G174+H174</f>
        <v>708791.25889000006</v>
      </c>
      <c r="E174" s="6">
        <f t="shared" ref="E174:H174" si="45">E175+E177+E179+E181+E182+E183</f>
        <v>459197.17985999997</v>
      </c>
      <c r="F174" s="6">
        <f t="shared" si="45"/>
        <v>241703.74575</v>
      </c>
      <c r="G174" s="6">
        <f t="shared" si="45"/>
        <v>7890.3332799999998</v>
      </c>
      <c r="H174" s="6">
        <f t="shared" si="45"/>
        <v>0</v>
      </c>
    </row>
    <row r="175" spans="1:8" ht="27.75" customHeight="1" x14ac:dyDescent="0.25">
      <c r="A175" s="68"/>
      <c r="B175" s="71"/>
      <c r="C175" s="8" t="s">
        <v>22</v>
      </c>
      <c r="D175" s="50">
        <f>E175+F175+G175+H175</f>
        <v>8008.6127199999992</v>
      </c>
      <c r="E175" s="37">
        <f>4712.67192+800</f>
        <v>5512.6719199999998</v>
      </c>
      <c r="F175" s="37">
        <v>2417.8186799999999</v>
      </c>
      <c r="G175" s="37">
        <v>78.122119999999995</v>
      </c>
      <c r="H175" s="48">
        <v>0</v>
      </c>
    </row>
    <row r="176" spans="1:8" ht="39" thickBot="1" x14ac:dyDescent="0.3">
      <c r="A176" s="68"/>
      <c r="B176" s="71"/>
      <c r="C176" s="9" t="s">
        <v>46</v>
      </c>
      <c r="D176" s="51"/>
      <c r="E176" s="38"/>
      <c r="F176" s="38"/>
      <c r="G176" s="38"/>
      <c r="H176" s="49"/>
    </row>
    <row r="177" spans="1:8" ht="22.5" customHeight="1" x14ac:dyDescent="0.25">
      <c r="A177" s="68"/>
      <c r="B177" s="71"/>
      <c r="C177" s="10" t="s">
        <v>22</v>
      </c>
      <c r="D177" s="35">
        <f>E177+F177+G177+H177</f>
        <v>28314.450209999999</v>
      </c>
      <c r="E177" s="37">
        <v>18330.68705</v>
      </c>
      <c r="F177" s="37">
        <v>2171.5520000000001</v>
      </c>
      <c r="G177" s="37">
        <v>7812.2111599999998</v>
      </c>
      <c r="H177" s="48">
        <v>0</v>
      </c>
    </row>
    <row r="178" spans="1:8" ht="39" thickBot="1" x14ac:dyDescent="0.3">
      <c r="A178" s="68"/>
      <c r="B178" s="71"/>
      <c r="C178" s="11" t="s">
        <v>13</v>
      </c>
      <c r="D178" s="36"/>
      <c r="E178" s="38"/>
      <c r="F178" s="38"/>
      <c r="G178" s="38"/>
      <c r="H178" s="49"/>
    </row>
    <row r="179" spans="1:8" ht="23.25" customHeight="1" x14ac:dyDescent="0.25">
      <c r="A179" s="68"/>
      <c r="B179" s="71"/>
      <c r="C179" s="10" t="s">
        <v>22</v>
      </c>
      <c r="D179" s="35">
        <f>E179+F179+G179+H179</f>
        <v>0</v>
      </c>
      <c r="E179" s="37">
        <v>0</v>
      </c>
      <c r="F179" s="37">
        <v>0</v>
      </c>
      <c r="G179" s="37">
        <v>0</v>
      </c>
      <c r="H179" s="50">
        <v>0</v>
      </c>
    </row>
    <row r="180" spans="1:8" ht="15.75" thickBot="1" x14ac:dyDescent="0.3">
      <c r="A180" s="68"/>
      <c r="B180" s="71"/>
      <c r="C180" s="12" t="s">
        <v>15</v>
      </c>
      <c r="D180" s="36"/>
      <c r="E180" s="38"/>
      <c r="F180" s="38"/>
      <c r="G180" s="38"/>
      <c r="H180" s="51"/>
    </row>
    <row r="181" spans="1:8" ht="39" thickBot="1" x14ac:dyDescent="0.3">
      <c r="A181" s="68"/>
      <c r="B181" s="71"/>
      <c r="C181" s="13" t="s">
        <v>16</v>
      </c>
      <c r="D181" s="6">
        <f>E181+F181+G181+H181</f>
        <v>672468.19595999992</v>
      </c>
      <c r="E181" s="14">
        <v>435353.82088999997</v>
      </c>
      <c r="F181" s="14">
        <v>237114.37507000001</v>
      </c>
      <c r="G181" s="14">
        <v>0</v>
      </c>
      <c r="H181" s="15">
        <v>0</v>
      </c>
    </row>
    <row r="182" spans="1:8" ht="15.75" thickBot="1" x14ac:dyDescent="0.3">
      <c r="A182" s="68"/>
      <c r="B182" s="71"/>
      <c r="C182" s="12" t="s">
        <v>17</v>
      </c>
      <c r="D182" s="6">
        <f>E182+F182+G182+H182</f>
        <v>0</v>
      </c>
      <c r="E182" s="14">
        <v>0</v>
      </c>
      <c r="F182" s="14">
        <v>0</v>
      </c>
      <c r="G182" s="14">
        <v>0</v>
      </c>
      <c r="H182" s="15">
        <v>0</v>
      </c>
    </row>
    <row r="183" spans="1:8" ht="26.25" thickBot="1" x14ac:dyDescent="0.3">
      <c r="A183" s="69"/>
      <c r="B183" s="72"/>
      <c r="C183" s="12" t="s">
        <v>18</v>
      </c>
      <c r="D183" s="6">
        <f>E183+F183+G183+H183</f>
        <v>0</v>
      </c>
      <c r="E183" s="14">
        <v>0</v>
      </c>
      <c r="F183" s="14">
        <v>0</v>
      </c>
      <c r="G183" s="14">
        <v>0</v>
      </c>
      <c r="H183" s="15">
        <v>0</v>
      </c>
    </row>
    <row r="184" spans="1:8" ht="15.75" thickBot="1" x14ac:dyDescent="0.3">
      <c r="A184" s="67" t="s">
        <v>67</v>
      </c>
      <c r="B184" s="73" t="s">
        <v>51</v>
      </c>
      <c r="C184" s="5" t="s">
        <v>9</v>
      </c>
      <c r="D184" s="6">
        <f>E184+F184+G184+H184</f>
        <v>1058.913</v>
      </c>
      <c r="E184" s="6">
        <f t="shared" ref="E184:H184" si="46">E185+E187+E189+E191+E192+E193</f>
        <v>357.53899999999999</v>
      </c>
      <c r="F184" s="6">
        <f t="shared" si="46"/>
        <v>350.68700000000001</v>
      </c>
      <c r="G184" s="6">
        <f t="shared" si="46"/>
        <v>350.68700000000001</v>
      </c>
      <c r="H184" s="6">
        <f t="shared" si="46"/>
        <v>0</v>
      </c>
    </row>
    <row r="185" spans="1:8" ht="27" customHeight="1" x14ac:dyDescent="0.25">
      <c r="A185" s="68"/>
      <c r="B185" s="74"/>
      <c r="C185" s="8" t="s">
        <v>22</v>
      </c>
      <c r="D185" s="35">
        <f>E185+F185+G185+H185</f>
        <v>0</v>
      </c>
      <c r="E185" s="48">
        <v>0</v>
      </c>
      <c r="F185" s="37">
        <v>0</v>
      </c>
      <c r="G185" s="37">
        <v>0</v>
      </c>
      <c r="H185" s="48">
        <v>0</v>
      </c>
    </row>
    <row r="186" spans="1:8" ht="39" thickBot="1" x14ac:dyDescent="0.3">
      <c r="A186" s="68"/>
      <c r="B186" s="74"/>
      <c r="C186" s="9" t="s">
        <v>21</v>
      </c>
      <c r="D186" s="36"/>
      <c r="E186" s="49"/>
      <c r="F186" s="38"/>
      <c r="G186" s="38"/>
      <c r="H186" s="49"/>
    </row>
    <row r="187" spans="1:8" ht="24" customHeight="1" x14ac:dyDescent="0.25">
      <c r="A187" s="68"/>
      <c r="B187" s="74"/>
      <c r="C187" s="10" t="s">
        <v>22</v>
      </c>
      <c r="D187" s="35">
        <f>E187+F187+G187+H187</f>
        <v>1058.913</v>
      </c>
      <c r="E187" s="37">
        <v>357.53899999999999</v>
      </c>
      <c r="F187" s="37">
        <v>350.68700000000001</v>
      </c>
      <c r="G187" s="37">
        <v>350.68700000000001</v>
      </c>
      <c r="H187" s="48">
        <v>0</v>
      </c>
    </row>
    <row r="188" spans="1:8" ht="39" thickBot="1" x14ac:dyDescent="0.3">
      <c r="A188" s="68"/>
      <c r="B188" s="74"/>
      <c r="C188" s="11" t="s">
        <v>13</v>
      </c>
      <c r="D188" s="36"/>
      <c r="E188" s="38"/>
      <c r="F188" s="38"/>
      <c r="G188" s="38"/>
      <c r="H188" s="49"/>
    </row>
    <row r="189" spans="1:8" ht="25.5" customHeight="1" x14ac:dyDescent="0.25">
      <c r="A189" s="68"/>
      <c r="B189" s="74"/>
      <c r="C189" s="10" t="s">
        <v>22</v>
      </c>
      <c r="D189" s="35">
        <f>E189+F189+G189+H189</f>
        <v>0</v>
      </c>
      <c r="E189" s="37">
        <v>0</v>
      </c>
      <c r="F189" s="37">
        <v>0</v>
      </c>
      <c r="G189" s="37">
        <v>0</v>
      </c>
      <c r="H189" s="48">
        <v>0</v>
      </c>
    </row>
    <row r="190" spans="1:8" ht="20.25" customHeight="1" thickBot="1" x14ac:dyDescent="0.3">
      <c r="A190" s="68"/>
      <c r="B190" s="74"/>
      <c r="C190" s="12" t="s">
        <v>15</v>
      </c>
      <c r="D190" s="36"/>
      <c r="E190" s="38"/>
      <c r="F190" s="38"/>
      <c r="G190" s="38"/>
      <c r="H190" s="49"/>
    </row>
    <row r="191" spans="1:8" ht="33" customHeight="1" thickBot="1" x14ac:dyDescent="0.3">
      <c r="A191" s="68"/>
      <c r="B191" s="74"/>
      <c r="C191" s="13" t="s">
        <v>23</v>
      </c>
      <c r="D191" s="6">
        <f>E191+F191+G191+H191</f>
        <v>0</v>
      </c>
      <c r="E191" s="14">
        <v>0</v>
      </c>
      <c r="F191" s="14">
        <v>0</v>
      </c>
      <c r="G191" s="14">
        <v>0</v>
      </c>
      <c r="H191" s="15">
        <v>0</v>
      </c>
    </row>
    <row r="192" spans="1:8" ht="20.25" customHeight="1" thickBot="1" x14ac:dyDescent="0.3">
      <c r="A192" s="68"/>
      <c r="B192" s="74"/>
      <c r="C192" s="12" t="s">
        <v>17</v>
      </c>
      <c r="D192" s="6">
        <f>E192+F192+G192+H192</f>
        <v>0</v>
      </c>
      <c r="E192" s="14">
        <v>0</v>
      </c>
      <c r="F192" s="14">
        <v>0</v>
      </c>
      <c r="G192" s="14">
        <v>0</v>
      </c>
      <c r="H192" s="15">
        <v>0</v>
      </c>
    </row>
    <row r="193" spans="1:15" ht="38.25" customHeight="1" thickBot="1" x14ac:dyDescent="0.3">
      <c r="A193" s="69"/>
      <c r="B193" s="75"/>
      <c r="C193" s="12" t="s">
        <v>18</v>
      </c>
      <c r="D193" s="6">
        <f>E193+F193+G193+H193</f>
        <v>0</v>
      </c>
      <c r="E193" s="14">
        <v>0</v>
      </c>
      <c r="F193" s="14">
        <v>0</v>
      </c>
      <c r="G193" s="14">
        <v>0</v>
      </c>
      <c r="H193" s="15"/>
    </row>
    <row r="194" spans="1:15" ht="15.75" thickBot="1" x14ac:dyDescent="0.3">
      <c r="A194" s="67" t="s">
        <v>52</v>
      </c>
      <c r="B194" s="67" t="s">
        <v>53</v>
      </c>
      <c r="C194" s="5" t="s">
        <v>9</v>
      </c>
      <c r="D194" s="6">
        <f>E194+F194+G194+H194</f>
        <v>1351.7049000000002</v>
      </c>
      <c r="E194" s="6">
        <f t="shared" ref="E194:H194" si="47">E195+E197+E199+E201+E202+E203</f>
        <v>1351.7049000000002</v>
      </c>
      <c r="F194" s="6">
        <f t="shared" si="47"/>
        <v>0</v>
      </c>
      <c r="G194" s="6">
        <f t="shared" si="47"/>
        <v>0</v>
      </c>
      <c r="H194" s="6">
        <f t="shared" si="47"/>
        <v>0</v>
      </c>
      <c r="N194" s="21"/>
      <c r="O194" s="21"/>
    </row>
    <row r="195" spans="1:15" ht="24.75" customHeight="1" x14ac:dyDescent="0.25">
      <c r="A195" s="68"/>
      <c r="B195" s="68"/>
      <c r="C195" s="8" t="s">
        <v>22</v>
      </c>
      <c r="D195" s="35">
        <f t="shared" ref="D195:D199" si="48">E195+F195+G195+H195</f>
        <v>1351.7049000000002</v>
      </c>
      <c r="E195" s="48">
        <f t="shared" ref="E195:H195" si="49">E205</f>
        <v>1351.7049000000002</v>
      </c>
      <c r="F195" s="48">
        <f t="shared" si="49"/>
        <v>0</v>
      </c>
      <c r="G195" s="48">
        <f t="shared" si="49"/>
        <v>0</v>
      </c>
      <c r="H195" s="48">
        <f t="shared" si="49"/>
        <v>0</v>
      </c>
      <c r="N195" s="21"/>
      <c r="O195" s="21"/>
    </row>
    <row r="196" spans="1:15" ht="54.75" customHeight="1" thickBot="1" x14ac:dyDescent="0.3">
      <c r="A196" s="68"/>
      <c r="B196" s="68"/>
      <c r="C196" s="9" t="s">
        <v>46</v>
      </c>
      <c r="D196" s="36"/>
      <c r="E196" s="49"/>
      <c r="F196" s="49"/>
      <c r="G196" s="49"/>
      <c r="H196" s="49"/>
      <c r="N196" s="21"/>
      <c r="O196" s="21"/>
    </row>
    <row r="197" spans="1:15" ht="21" customHeight="1" x14ac:dyDescent="0.25">
      <c r="A197" s="68"/>
      <c r="B197" s="68"/>
      <c r="C197" s="10" t="s">
        <v>22</v>
      </c>
      <c r="D197" s="35">
        <f t="shared" si="48"/>
        <v>0</v>
      </c>
      <c r="E197" s="48">
        <f t="shared" ref="E197:H197" si="50">E207</f>
        <v>0</v>
      </c>
      <c r="F197" s="48">
        <f t="shared" si="50"/>
        <v>0</v>
      </c>
      <c r="G197" s="48">
        <f t="shared" si="50"/>
        <v>0</v>
      </c>
      <c r="H197" s="48">
        <f t="shared" si="50"/>
        <v>0</v>
      </c>
      <c r="N197" s="21"/>
      <c r="O197" s="21"/>
    </row>
    <row r="198" spans="1:15" ht="44.25" customHeight="1" thickBot="1" x14ac:dyDescent="0.3">
      <c r="A198" s="68"/>
      <c r="B198" s="68"/>
      <c r="C198" s="12" t="s">
        <v>13</v>
      </c>
      <c r="D198" s="36"/>
      <c r="E198" s="49"/>
      <c r="F198" s="49"/>
      <c r="G198" s="49"/>
      <c r="H198" s="49"/>
      <c r="N198" s="21"/>
      <c r="O198" s="21"/>
    </row>
    <row r="199" spans="1:15" ht="23.25" customHeight="1" x14ac:dyDescent="0.25">
      <c r="A199" s="68"/>
      <c r="B199" s="68"/>
      <c r="C199" s="10" t="s">
        <v>22</v>
      </c>
      <c r="D199" s="35">
        <f t="shared" si="48"/>
        <v>0</v>
      </c>
      <c r="E199" s="48">
        <f t="shared" ref="E199:H199" si="51">E209</f>
        <v>0</v>
      </c>
      <c r="F199" s="48">
        <f t="shared" si="51"/>
        <v>0</v>
      </c>
      <c r="G199" s="48">
        <f t="shared" si="51"/>
        <v>0</v>
      </c>
      <c r="H199" s="48">
        <f t="shared" si="51"/>
        <v>0</v>
      </c>
      <c r="N199" s="21"/>
      <c r="O199" s="21"/>
    </row>
    <row r="200" spans="1:15" ht="22.5" customHeight="1" thickBot="1" x14ac:dyDescent="0.3">
      <c r="A200" s="68"/>
      <c r="B200" s="68"/>
      <c r="C200" s="12" t="s">
        <v>15</v>
      </c>
      <c r="D200" s="36"/>
      <c r="E200" s="49"/>
      <c r="F200" s="49"/>
      <c r="G200" s="49"/>
      <c r="H200" s="49"/>
      <c r="N200" s="21"/>
      <c r="O200" s="21"/>
    </row>
    <row r="201" spans="1:15" ht="33" customHeight="1" thickBot="1" x14ac:dyDescent="0.3">
      <c r="A201" s="68"/>
      <c r="B201" s="68"/>
      <c r="C201" s="13" t="s">
        <v>23</v>
      </c>
      <c r="D201" s="6">
        <f>E201+F201+G201+H201</f>
        <v>0</v>
      </c>
      <c r="E201" s="14">
        <f t="shared" ref="E201:H201" si="52">E211</f>
        <v>0</v>
      </c>
      <c r="F201" s="14">
        <f t="shared" si="52"/>
        <v>0</v>
      </c>
      <c r="G201" s="14">
        <f t="shared" si="52"/>
        <v>0</v>
      </c>
      <c r="H201" s="14">
        <f t="shared" si="52"/>
        <v>0</v>
      </c>
      <c r="N201" s="21"/>
      <c r="O201" s="21"/>
    </row>
    <row r="202" spans="1:15" ht="15.75" thickBot="1" x14ac:dyDescent="0.3">
      <c r="A202" s="68"/>
      <c r="B202" s="68"/>
      <c r="C202" s="12" t="s">
        <v>17</v>
      </c>
      <c r="D202" s="6">
        <f>E202+F202+G202+H202</f>
        <v>0</v>
      </c>
      <c r="E202" s="14">
        <f t="shared" ref="E202:H202" si="53">E212</f>
        <v>0</v>
      </c>
      <c r="F202" s="14">
        <f t="shared" si="53"/>
        <v>0</v>
      </c>
      <c r="G202" s="14">
        <f t="shared" si="53"/>
        <v>0</v>
      </c>
      <c r="H202" s="14">
        <f t="shared" si="53"/>
        <v>0</v>
      </c>
      <c r="N202" s="21"/>
      <c r="O202" s="21"/>
    </row>
    <row r="203" spans="1:15" ht="43.5" customHeight="1" thickBot="1" x14ac:dyDescent="0.3">
      <c r="A203" s="69"/>
      <c r="B203" s="69"/>
      <c r="C203" s="12" t="s">
        <v>18</v>
      </c>
      <c r="D203" s="6">
        <f>E203+F203+G203+H203</f>
        <v>0</v>
      </c>
      <c r="E203" s="14">
        <f t="shared" ref="E203:H203" si="54">E213</f>
        <v>0</v>
      </c>
      <c r="F203" s="14">
        <f t="shared" si="54"/>
        <v>0</v>
      </c>
      <c r="G203" s="14">
        <f t="shared" si="54"/>
        <v>0</v>
      </c>
      <c r="H203" s="14">
        <f t="shared" si="54"/>
        <v>0</v>
      </c>
      <c r="N203" s="21"/>
      <c r="O203" s="21"/>
    </row>
    <row r="204" spans="1:15" ht="15.75" thickBot="1" x14ac:dyDescent="0.3">
      <c r="A204" s="64" t="s">
        <v>54</v>
      </c>
      <c r="B204" s="64" t="s">
        <v>55</v>
      </c>
      <c r="C204" s="5" t="s">
        <v>9</v>
      </c>
      <c r="D204" s="6">
        <f>E204+F204+G204+H204</f>
        <v>1351.7049000000002</v>
      </c>
      <c r="E204" s="6">
        <f t="shared" ref="E204:H204" si="55">E205+E207+E209+E211+E212+E213</f>
        <v>1351.7049000000002</v>
      </c>
      <c r="F204" s="6">
        <f t="shared" si="55"/>
        <v>0</v>
      </c>
      <c r="G204" s="6">
        <f t="shared" si="55"/>
        <v>0</v>
      </c>
      <c r="H204" s="6">
        <f t="shared" si="55"/>
        <v>0</v>
      </c>
    </row>
    <row r="205" spans="1:15" ht="27.75" customHeight="1" x14ac:dyDescent="0.25">
      <c r="A205" s="65"/>
      <c r="B205" s="65"/>
      <c r="C205" s="8" t="s">
        <v>10</v>
      </c>
      <c r="D205" s="50">
        <f>E205+F205+G205+H205</f>
        <v>1351.7049000000002</v>
      </c>
      <c r="E205" s="48">
        <f>1508.255-179.5501+23</f>
        <v>1351.7049000000002</v>
      </c>
      <c r="F205" s="37">
        <v>0</v>
      </c>
      <c r="G205" s="37">
        <v>0</v>
      </c>
      <c r="H205" s="48">
        <v>0</v>
      </c>
    </row>
    <row r="206" spans="1:15" ht="54" customHeight="1" thickBot="1" x14ac:dyDescent="0.3">
      <c r="A206" s="65"/>
      <c r="B206" s="65"/>
      <c r="C206" s="9" t="s">
        <v>46</v>
      </c>
      <c r="D206" s="51"/>
      <c r="E206" s="49"/>
      <c r="F206" s="38"/>
      <c r="G206" s="38"/>
      <c r="H206" s="49"/>
    </row>
    <row r="207" spans="1:15" ht="26.25" customHeight="1" x14ac:dyDescent="0.25">
      <c r="A207" s="65"/>
      <c r="B207" s="65"/>
      <c r="C207" s="10" t="s">
        <v>22</v>
      </c>
      <c r="D207" s="50">
        <f>E207+F207+G207+H207</f>
        <v>0</v>
      </c>
      <c r="E207" s="37">
        <v>0</v>
      </c>
      <c r="F207" s="37">
        <v>0</v>
      </c>
      <c r="G207" s="37">
        <v>0</v>
      </c>
      <c r="H207" s="48">
        <v>0</v>
      </c>
    </row>
    <row r="208" spans="1:15" ht="46.5" customHeight="1" thickBot="1" x14ac:dyDescent="0.3">
      <c r="A208" s="65"/>
      <c r="B208" s="65"/>
      <c r="C208" s="12" t="s">
        <v>13</v>
      </c>
      <c r="D208" s="51"/>
      <c r="E208" s="38"/>
      <c r="F208" s="38"/>
      <c r="G208" s="38"/>
      <c r="H208" s="49"/>
    </row>
    <row r="209" spans="1:8" ht="24.75" customHeight="1" x14ac:dyDescent="0.25">
      <c r="A209" s="65"/>
      <c r="B209" s="65"/>
      <c r="C209" s="10" t="s">
        <v>22</v>
      </c>
      <c r="D209" s="50">
        <f>E209+F209+G209+H209</f>
        <v>0</v>
      </c>
      <c r="E209" s="48">
        <v>0</v>
      </c>
      <c r="F209" s="48">
        <v>0</v>
      </c>
      <c r="G209" s="48">
        <v>0</v>
      </c>
      <c r="H209" s="48">
        <v>0</v>
      </c>
    </row>
    <row r="210" spans="1:8" ht="18" customHeight="1" thickBot="1" x14ac:dyDescent="0.3">
      <c r="A210" s="65"/>
      <c r="B210" s="65"/>
      <c r="C210" s="12" t="s">
        <v>15</v>
      </c>
      <c r="D210" s="51"/>
      <c r="E210" s="49"/>
      <c r="F210" s="49"/>
      <c r="G210" s="49"/>
      <c r="H210" s="49"/>
    </row>
    <row r="211" spans="1:8" ht="27" customHeight="1" thickBot="1" x14ac:dyDescent="0.3">
      <c r="A211" s="65"/>
      <c r="B211" s="65"/>
      <c r="C211" s="13" t="s">
        <v>23</v>
      </c>
      <c r="D211" s="7">
        <f>E211+F211+G211+H211</f>
        <v>0</v>
      </c>
      <c r="E211" s="15">
        <v>0</v>
      </c>
      <c r="F211" s="15">
        <v>0</v>
      </c>
      <c r="G211" s="15">
        <v>0</v>
      </c>
      <c r="H211" s="15">
        <v>0</v>
      </c>
    </row>
    <row r="212" spans="1:8" ht="20.25" customHeight="1" thickBot="1" x14ac:dyDescent="0.3">
      <c r="A212" s="65"/>
      <c r="B212" s="65"/>
      <c r="C212" s="12" t="s">
        <v>17</v>
      </c>
      <c r="D212" s="7">
        <f>E212+F212+G212+H212</f>
        <v>0</v>
      </c>
      <c r="E212" s="15">
        <v>0</v>
      </c>
      <c r="F212" s="15">
        <v>0</v>
      </c>
      <c r="G212" s="15">
        <v>0</v>
      </c>
      <c r="H212" s="15">
        <v>0</v>
      </c>
    </row>
    <row r="213" spans="1:8" ht="42.75" customHeight="1" thickBot="1" x14ac:dyDescent="0.3">
      <c r="A213" s="66"/>
      <c r="B213" s="66"/>
      <c r="C213" s="12" t="s">
        <v>18</v>
      </c>
      <c r="D213" s="7">
        <f>E213+F213+G213+H213</f>
        <v>0</v>
      </c>
      <c r="E213" s="15">
        <v>0</v>
      </c>
      <c r="F213" s="15">
        <v>0</v>
      </c>
      <c r="G213" s="15">
        <v>0</v>
      </c>
      <c r="H213" s="15">
        <v>0</v>
      </c>
    </row>
    <row r="214" spans="1:8" ht="15.75" thickBot="1" x14ac:dyDescent="0.3">
      <c r="A214" s="64" t="s">
        <v>56</v>
      </c>
      <c r="B214" s="32" t="s">
        <v>57</v>
      </c>
      <c r="C214" s="5" t="s">
        <v>9</v>
      </c>
      <c r="D214" s="7">
        <f>E214+F214+G214+H214</f>
        <v>0</v>
      </c>
      <c r="E214" s="15">
        <f t="shared" ref="E214:H214" si="56">E215+E217+E219+E221+E222+E223</f>
        <v>0</v>
      </c>
      <c r="F214" s="15">
        <f t="shared" si="56"/>
        <v>0</v>
      </c>
      <c r="G214" s="15">
        <f t="shared" si="56"/>
        <v>0</v>
      </c>
      <c r="H214" s="15">
        <f t="shared" si="56"/>
        <v>0</v>
      </c>
    </row>
    <row r="215" spans="1:8" ht="24.75" customHeight="1" x14ac:dyDescent="0.25">
      <c r="A215" s="65"/>
      <c r="B215" s="33"/>
      <c r="C215" s="8" t="s">
        <v>10</v>
      </c>
      <c r="D215" s="50">
        <f t="shared" ref="D215:D219" si="57">E215+F215+G215+H215</f>
        <v>0</v>
      </c>
      <c r="E215" s="48">
        <f t="shared" ref="E215:H215" si="58">E225+E235</f>
        <v>0</v>
      </c>
      <c r="F215" s="48">
        <f t="shared" si="58"/>
        <v>0</v>
      </c>
      <c r="G215" s="48">
        <f t="shared" si="58"/>
        <v>0</v>
      </c>
      <c r="H215" s="48">
        <f t="shared" si="58"/>
        <v>0</v>
      </c>
    </row>
    <row r="216" spans="1:8" ht="51" customHeight="1" thickBot="1" x14ac:dyDescent="0.3">
      <c r="A216" s="65"/>
      <c r="B216" s="33"/>
      <c r="C216" s="9" t="s">
        <v>21</v>
      </c>
      <c r="D216" s="51"/>
      <c r="E216" s="49"/>
      <c r="F216" s="49"/>
      <c r="G216" s="49"/>
      <c r="H216" s="49"/>
    </row>
    <row r="217" spans="1:8" ht="25.5" customHeight="1" x14ac:dyDescent="0.25">
      <c r="A217" s="65"/>
      <c r="B217" s="33"/>
      <c r="C217" s="10" t="s">
        <v>22</v>
      </c>
      <c r="D217" s="50">
        <f t="shared" si="57"/>
        <v>0</v>
      </c>
      <c r="E217" s="48">
        <f t="shared" ref="E217:G217" si="59">E227+E237</f>
        <v>0</v>
      </c>
      <c r="F217" s="48">
        <f t="shared" si="59"/>
        <v>0</v>
      </c>
      <c r="G217" s="48">
        <f t="shared" si="59"/>
        <v>0</v>
      </c>
      <c r="H217" s="48">
        <f t="shared" ref="H217" si="60">H227+H237</f>
        <v>0</v>
      </c>
    </row>
    <row r="218" spans="1:8" ht="39" thickBot="1" x14ac:dyDescent="0.3">
      <c r="A218" s="65"/>
      <c r="B218" s="33"/>
      <c r="C218" s="11" t="s">
        <v>13</v>
      </c>
      <c r="D218" s="51"/>
      <c r="E218" s="49"/>
      <c r="F218" s="49"/>
      <c r="G218" s="49"/>
      <c r="H218" s="49"/>
    </row>
    <row r="219" spans="1:8" ht="27" customHeight="1" x14ac:dyDescent="0.25">
      <c r="A219" s="65"/>
      <c r="B219" s="33"/>
      <c r="C219" s="10" t="s">
        <v>22</v>
      </c>
      <c r="D219" s="50">
        <f t="shared" si="57"/>
        <v>0</v>
      </c>
      <c r="E219" s="48">
        <f t="shared" ref="E219:H219" si="61">E229+E239</f>
        <v>0</v>
      </c>
      <c r="F219" s="48">
        <f t="shared" si="61"/>
        <v>0</v>
      </c>
      <c r="G219" s="48">
        <f t="shared" si="61"/>
        <v>0</v>
      </c>
      <c r="H219" s="48">
        <f t="shared" si="61"/>
        <v>0</v>
      </c>
    </row>
    <row r="220" spans="1:8" ht="21" customHeight="1" thickBot="1" x14ac:dyDescent="0.3">
      <c r="A220" s="65"/>
      <c r="B220" s="33"/>
      <c r="C220" s="12" t="s">
        <v>15</v>
      </c>
      <c r="D220" s="51"/>
      <c r="E220" s="49"/>
      <c r="F220" s="49"/>
      <c r="G220" s="49"/>
      <c r="H220" s="49"/>
    </row>
    <row r="221" spans="1:8" ht="32.25" customHeight="1" thickBot="1" x14ac:dyDescent="0.3">
      <c r="A221" s="65"/>
      <c r="B221" s="33"/>
      <c r="C221" s="13" t="s">
        <v>23</v>
      </c>
      <c r="D221" s="7">
        <f>E221+F221+G221+H221</f>
        <v>0</v>
      </c>
      <c r="E221" s="15">
        <f t="shared" ref="E221:H221" si="62">E231+E241</f>
        <v>0</v>
      </c>
      <c r="F221" s="15">
        <f t="shared" si="62"/>
        <v>0</v>
      </c>
      <c r="G221" s="15">
        <f t="shared" si="62"/>
        <v>0</v>
      </c>
      <c r="H221" s="15">
        <f t="shared" si="62"/>
        <v>0</v>
      </c>
    </row>
    <row r="222" spans="1:8" ht="24" customHeight="1" thickBot="1" x14ac:dyDescent="0.3">
      <c r="A222" s="65"/>
      <c r="B222" s="33"/>
      <c r="C222" s="12" t="s">
        <v>17</v>
      </c>
      <c r="D222" s="7">
        <f>E222+F222+G222+H222</f>
        <v>0</v>
      </c>
      <c r="E222" s="15">
        <f t="shared" ref="E222:H222" si="63">E232+E242</f>
        <v>0</v>
      </c>
      <c r="F222" s="15">
        <f t="shared" si="63"/>
        <v>0</v>
      </c>
      <c r="G222" s="15">
        <f t="shared" si="63"/>
        <v>0</v>
      </c>
      <c r="H222" s="15">
        <f t="shared" si="63"/>
        <v>0</v>
      </c>
    </row>
    <row r="223" spans="1:8" ht="26.25" thickBot="1" x14ac:dyDescent="0.3">
      <c r="A223" s="66"/>
      <c r="B223" s="34"/>
      <c r="C223" s="12" t="s">
        <v>18</v>
      </c>
      <c r="D223" s="7">
        <f>E223+F223+G223+H223</f>
        <v>0</v>
      </c>
      <c r="E223" s="15">
        <f t="shared" ref="E223:H223" si="64">E233+E243</f>
        <v>0</v>
      </c>
      <c r="F223" s="15">
        <f t="shared" si="64"/>
        <v>0</v>
      </c>
      <c r="G223" s="15">
        <f t="shared" si="64"/>
        <v>0</v>
      </c>
      <c r="H223" s="15">
        <f t="shared" si="64"/>
        <v>0</v>
      </c>
    </row>
    <row r="224" spans="1:8" ht="15.75" thickBot="1" x14ac:dyDescent="0.3">
      <c r="A224" s="67" t="s">
        <v>66</v>
      </c>
      <c r="B224" s="32" t="s">
        <v>58</v>
      </c>
      <c r="C224" s="5" t="s">
        <v>9</v>
      </c>
      <c r="D224" s="7">
        <f>E224+F224+G224+H224</f>
        <v>0</v>
      </c>
      <c r="E224" s="15">
        <f t="shared" ref="E224:H224" si="65">E225+E227+E229+E231+E232+E233</f>
        <v>0</v>
      </c>
      <c r="F224" s="15">
        <f t="shared" si="65"/>
        <v>0</v>
      </c>
      <c r="G224" s="15">
        <f t="shared" si="65"/>
        <v>0</v>
      </c>
      <c r="H224" s="15">
        <f t="shared" si="65"/>
        <v>0</v>
      </c>
    </row>
    <row r="225" spans="1:8" ht="25.5" customHeight="1" x14ac:dyDescent="0.25">
      <c r="A225" s="68"/>
      <c r="B225" s="33"/>
      <c r="C225" s="8" t="s">
        <v>10</v>
      </c>
      <c r="D225" s="50">
        <f>E225+F225+G225+H225</f>
        <v>0</v>
      </c>
      <c r="E225" s="48">
        <v>0</v>
      </c>
      <c r="F225" s="48">
        <v>0</v>
      </c>
      <c r="G225" s="48">
        <v>0</v>
      </c>
      <c r="H225" s="48">
        <v>0</v>
      </c>
    </row>
    <row r="226" spans="1:8" ht="39" thickBot="1" x14ac:dyDescent="0.3">
      <c r="A226" s="68"/>
      <c r="B226" s="33"/>
      <c r="C226" s="9" t="s">
        <v>21</v>
      </c>
      <c r="D226" s="51"/>
      <c r="E226" s="49"/>
      <c r="F226" s="49"/>
      <c r="G226" s="49"/>
      <c r="H226" s="49"/>
    </row>
    <row r="227" spans="1:8" ht="25.5" customHeight="1" x14ac:dyDescent="0.25">
      <c r="A227" s="68"/>
      <c r="B227" s="33"/>
      <c r="C227" s="10" t="s">
        <v>22</v>
      </c>
      <c r="D227" s="50">
        <f>E227+F227+G227+H227</f>
        <v>0</v>
      </c>
      <c r="E227" s="48">
        <v>0</v>
      </c>
      <c r="F227" s="48">
        <v>0</v>
      </c>
      <c r="G227" s="48">
        <v>0</v>
      </c>
      <c r="H227" s="48">
        <v>0</v>
      </c>
    </row>
    <row r="228" spans="1:8" ht="39" thickBot="1" x14ac:dyDescent="0.3">
      <c r="A228" s="68"/>
      <c r="B228" s="33"/>
      <c r="C228" s="11" t="s">
        <v>13</v>
      </c>
      <c r="D228" s="51"/>
      <c r="E228" s="49"/>
      <c r="F228" s="49"/>
      <c r="G228" s="49"/>
      <c r="H228" s="49"/>
    </row>
    <row r="229" spans="1:8" ht="24" customHeight="1" x14ac:dyDescent="0.25">
      <c r="A229" s="68"/>
      <c r="B229" s="33"/>
      <c r="C229" s="10" t="s">
        <v>22</v>
      </c>
      <c r="D229" s="50">
        <f>E229+F229+G229+H229</f>
        <v>0</v>
      </c>
      <c r="E229" s="48">
        <v>0</v>
      </c>
      <c r="F229" s="48">
        <v>0</v>
      </c>
      <c r="G229" s="48">
        <v>0</v>
      </c>
      <c r="H229" s="48">
        <v>0</v>
      </c>
    </row>
    <row r="230" spans="1:8" ht="15.75" thickBot="1" x14ac:dyDescent="0.3">
      <c r="A230" s="68"/>
      <c r="B230" s="33"/>
      <c r="C230" s="12" t="s">
        <v>15</v>
      </c>
      <c r="D230" s="51"/>
      <c r="E230" s="49"/>
      <c r="F230" s="49"/>
      <c r="G230" s="49"/>
      <c r="H230" s="49"/>
    </row>
    <row r="231" spans="1:8" ht="26.25" thickBot="1" x14ac:dyDescent="0.3">
      <c r="A231" s="68"/>
      <c r="B231" s="33"/>
      <c r="C231" s="13" t="s">
        <v>23</v>
      </c>
      <c r="D231" s="7">
        <f>E231+F231+G231+H231</f>
        <v>0</v>
      </c>
      <c r="E231" s="15">
        <v>0</v>
      </c>
      <c r="F231" s="15">
        <v>0</v>
      </c>
      <c r="G231" s="15">
        <v>0</v>
      </c>
      <c r="H231" s="15">
        <v>0</v>
      </c>
    </row>
    <row r="232" spans="1:8" ht="15.75" thickBot="1" x14ac:dyDescent="0.3">
      <c r="A232" s="68"/>
      <c r="B232" s="33"/>
      <c r="C232" s="12" t="s">
        <v>17</v>
      </c>
      <c r="D232" s="7">
        <f>E232+F232+G232+H232</f>
        <v>0</v>
      </c>
      <c r="E232" s="15">
        <v>0</v>
      </c>
      <c r="F232" s="15">
        <v>0</v>
      </c>
      <c r="G232" s="15">
        <v>0</v>
      </c>
      <c r="H232" s="15">
        <v>0</v>
      </c>
    </row>
    <row r="233" spans="1:8" ht="26.25" thickBot="1" x14ac:dyDescent="0.3">
      <c r="A233" s="69"/>
      <c r="B233" s="34"/>
      <c r="C233" s="12" t="s">
        <v>18</v>
      </c>
      <c r="D233" s="7">
        <f>E233+F233+G233+H233</f>
        <v>0</v>
      </c>
      <c r="E233" s="15">
        <v>0</v>
      </c>
      <c r="F233" s="15">
        <v>0</v>
      </c>
      <c r="G233" s="15">
        <v>0</v>
      </c>
      <c r="H233" s="15">
        <v>0</v>
      </c>
    </row>
    <row r="234" spans="1:8" ht="15.75" thickBot="1" x14ac:dyDescent="0.3">
      <c r="A234" s="67" t="s">
        <v>65</v>
      </c>
      <c r="B234" s="32" t="s">
        <v>59</v>
      </c>
      <c r="C234" s="5" t="s">
        <v>9</v>
      </c>
      <c r="D234" s="7">
        <f>E234+F234+G234+H234</f>
        <v>0</v>
      </c>
      <c r="E234" s="15">
        <f t="shared" ref="E234:H234" si="66">E235+E237+E239+E241+E242+E243</f>
        <v>0</v>
      </c>
      <c r="F234" s="15">
        <f t="shared" si="66"/>
        <v>0</v>
      </c>
      <c r="G234" s="15">
        <f t="shared" si="66"/>
        <v>0</v>
      </c>
      <c r="H234" s="15">
        <f t="shared" si="66"/>
        <v>0</v>
      </c>
    </row>
    <row r="235" spans="1:8" ht="23.25" customHeight="1" x14ac:dyDescent="0.25">
      <c r="A235" s="68"/>
      <c r="B235" s="33"/>
      <c r="C235" s="8" t="s">
        <v>10</v>
      </c>
      <c r="D235" s="50">
        <f>E235+F235+G235+H235</f>
        <v>0</v>
      </c>
      <c r="E235" s="48">
        <v>0</v>
      </c>
      <c r="F235" s="48">
        <v>0</v>
      </c>
      <c r="G235" s="48">
        <v>0</v>
      </c>
      <c r="H235" s="48">
        <v>0</v>
      </c>
    </row>
    <row r="236" spans="1:8" ht="39" thickBot="1" x14ac:dyDescent="0.3">
      <c r="A236" s="68"/>
      <c r="B236" s="33"/>
      <c r="C236" s="9" t="s">
        <v>21</v>
      </c>
      <c r="D236" s="51"/>
      <c r="E236" s="49"/>
      <c r="F236" s="49"/>
      <c r="G236" s="49"/>
      <c r="H236" s="49"/>
    </row>
    <row r="237" spans="1:8" ht="23.25" customHeight="1" x14ac:dyDescent="0.25">
      <c r="A237" s="68"/>
      <c r="B237" s="33"/>
      <c r="C237" s="10" t="s">
        <v>22</v>
      </c>
      <c r="D237" s="50">
        <f>E237+F237+G237+H237</f>
        <v>0</v>
      </c>
      <c r="E237" s="48">
        <v>0</v>
      </c>
      <c r="F237" s="48">
        <v>0</v>
      </c>
      <c r="G237" s="48">
        <v>0</v>
      </c>
      <c r="H237" s="48">
        <v>0</v>
      </c>
    </row>
    <row r="238" spans="1:8" ht="39" thickBot="1" x14ac:dyDescent="0.3">
      <c r="A238" s="68"/>
      <c r="B238" s="33"/>
      <c r="C238" s="11" t="s">
        <v>13</v>
      </c>
      <c r="D238" s="51"/>
      <c r="E238" s="49"/>
      <c r="F238" s="49"/>
      <c r="G238" s="49"/>
      <c r="H238" s="49"/>
    </row>
    <row r="239" spans="1:8" ht="23.25" customHeight="1" x14ac:dyDescent="0.25">
      <c r="A239" s="68"/>
      <c r="B239" s="33"/>
      <c r="C239" s="10" t="s">
        <v>22</v>
      </c>
      <c r="D239" s="50">
        <f>E239+F239+G239+H239</f>
        <v>0</v>
      </c>
      <c r="E239" s="37">
        <v>0</v>
      </c>
      <c r="F239" s="37">
        <v>0</v>
      </c>
      <c r="G239" s="37">
        <v>0</v>
      </c>
      <c r="H239" s="48">
        <v>0</v>
      </c>
    </row>
    <row r="240" spans="1:8" ht="15.75" thickBot="1" x14ac:dyDescent="0.3">
      <c r="A240" s="68"/>
      <c r="B240" s="33"/>
      <c r="C240" s="12" t="s">
        <v>15</v>
      </c>
      <c r="D240" s="51"/>
      <c r="E240" s="38"/>
      <c r="F240" s="38"/>
      <c r="G240" s="38"/>
      <c r="H240" s="49"/>
    </row>
    <row r="241" spans="1:8" ht="26.25" thickBot="1" x14ac:dyDescent="0.3">
      <c r="A241" s="68"/>
      <c r="B241" s="33"/>
      <c r="C241" s="13" t="s">
        <v>23</v>
      </c>
      <c r="D241" s="6">
        <f>E241+F241+G241+H241</f>
        <v>0</v>
      </c>
      <c r="E241" s="14">
        <v>0</v>
      </c>
      <c r="F241" s="14">
        <v>0</v>
      </c>
      <c r="G241" s="14">
        <v>0</v>
      </c>
      <c r="H241" s="15">
        <v>0</v>
      </c>
    </row>
    <row r="242" spans="1:8" ht="15.75" thickBot="1" x14ac:dyDescent="0.3">
      <c r="A242" s="68"/>
      <c r="B242" s="33"/>
      <c r="C242" s="12" t="s">
        <v>17</v>
      </c>
      <c r="D242" s="6">
        <f>E242+F242+G242+H242</f>
        <v>0</v>
      </c>
      <c r="E242" s="14">
        <v>0</v>
      </c>
      <c r="F242" s="14">
        <v>0</v>
      </c>
      <c r="G242" s="14">
        <v>0</v>
      </c>
      <c r="H242" s="15">
        <v>0</v>
      </c>
    </row>
    <row r="243" spans="1:8" ht="26.25" thickBot="1" x14ac:dyDescent="0.3">
      <c r="A243" s="69"/>
      <c r="B243" s="34"/>
      <c r="C243" s="12" t="s">
        <v>18</v>
      </c>
      <c r="D243" s="6">
        <f>E243+F243+G243+H243</f>
        <v>0</v>
      </c>
      <c r="E243" s="14">
        <v>0</v>
      </c>
      <c r="F243" s="14">
        <v>0</v>
      </c>
      <c r="G243" s="14">
        <v>0</v>
      </c>
      <c r="H243" s="15">
        <v>0</v>
      </c>
    </row>
    <row r="244" spans="1:8" x14ac:dyDescent="0.25">
      <c r="A244" s="1"/>
    </row>
    <row r="245" spans="1:8" x14ac:dyDescent="0.25">
      <c r="A245" s="1"/>
    </row>
    <row r="246" spans="1:8" x14ac:dyDescent="0.25">
      <c r="A246" s="22" t="s">
        <v>60</v>
      </c>
    </row>
    <row r="247" spans="1:8" ht="29.25" customHeight="1" x14ac:dyDescent="0.25">
      <c r="A247" s="23" t="s">
        <v>61</v>
      </c>
      <c r="B247" s="23"/>
      <c r="C247" s="23"/>
      <c r="D247" s="23"/>
      <c r="E247" s="23"/>
      <c r="F247" s="23"/>
      <c r="G247" s="23"/>
      <c r="H247" s="23"/>
    </row>
  </sheetData>
  <mergeCells count="424">
    <mergeCell ref="A234:A243"/>
    <mergeCell ref="A224:A233"/>
    <mergeCell ref="A184:A193"/>
    <mergeCell ref="A174:A183"/>
    <mergeCell ref="A36:A45"/>
    <mergeCell ref="A76:A85"/>
    <mergeCell ref="A1:H1"/>
    <mergeCell ref="A2:H2"/>
    <mergeCell ref="A3:H3"/>
    <mergeCell ref="B4:B5"/>
    <mergeCell ref="B137:B146"/>
    <mergeCell ref="A106:A115"/>
    <mergeCell ref="B147:B153"/>
    <mergeCell ref="H237:H238"/>
    <mergeCell ref="D239:D240"/>
    <mergeCell ref="E239:E240"/>
    <mergeCell ref="F239:F240"/>
    <mergeCell ref="G239:G240"/>
    <mergeCell ref="H239:H240"/>
    <mergeCell ref="B234:B243"/>
    <mergeCell ref="D235:D236"/>
    <mergeCell ref="E235:E236"/>
    <mergeCell ref="F235:F236"/>
    <mergeCell ref="G235:G236"/>
    <mergeCell ref="H235:H236"/>
    <mergeCell ref="D237:D238"/>
    <mergeCell ref="E237:E238"/>
    <mergeCell ref="F237:F238"/>
    <mergeCell ref="G237:G238"/>
    <mergeCell ref="G227:G228"/>
    <mergeCell ref="H227:H228"/>
    <mergeCell ref="D229:D230"/>
    <mergeCell ref="E229:E230"/>
    <mergeCell ref="F229:F230"/>
    <mergeCell ref="G229:G230"/>
    <mergeCell ref="H229:H230"/>
    <mergeCell ref="B224:B233"/>
    <mergeCell ref="D225:D226"/>
    <mergeCell ref="E225:E226"/>
    <mergeCell ref="F225:F226"/>
    <mergeCell ref="G225:G226"/>
    <mergeCell ref="H225:H226"/>
    <mergeCell ref="D227:D228"/>
    <mergeCell ref="E227:E228"/>
    <mergeCell ref="F227:F228"/>
    <mergeCell ref="H215:H216"/>
    <mergeCell ref="D217:D218"/>
    <mergeCell ref="E217:E218"/>
    <mergeCell ref="F217:F218"/>
    <mergeCell ref="G217:G218"/>
    <mergeCell ref="H217:H218"/>
    <mergeCell ref="A214:A223"/>
    <mergeCell ref="B214:B223"/>
    <mergeCell ref="D215:D216"/>
    <mergeCell ref="E215:E216"/>
    <mergeCell ref="F215:F216"/>
    <mergeCell ref="G215:G216"/>
    <mergeCell ref="D219:D220"/>
    <mergeCell ref="E219:E220"/>
    <mergeCell ref="F219:F220"/>
    <mergeCell ref="G219:G220"/>
    <mergeCell ref="H219:H220"/>
    <mergeCell ref="A204:A213"/>
    <mergeCell ref="B204:B213"/>
    <mergeCell ref="D205:D206"/>
    <mergeCell ref="E205:E206"/>
    <mergeCell ref="F205:F206"/>
    <mergeCell ref="G205:G206"/>
    <mergeCell ref="H205:H206"/>
    <mergeCell ref="D207:D208"/>
    <mergeCell ref="E207:E208"/>
    <mergeCell ref="F207:F208"/>
    <mergeCell ref="G207:G208"/>
    <mergeCell ref="H207:H208"/>
    <mergeCell ref="D209:D210"/>
    <mergeCell ref="E209:E210"/>
    <mergeCell ref="F209:F210"/>
    <mergeCell ref="G209:G210"/>
    <mergeCell ref="H209:H210"/>
    <mergeCell ref="H195:H196"/>
    <mergeCell ref="D197:D198"/>
    <mergeCell ref="E197:E198"/>
    <mergeCell ref="F197:F198"/>
    <mergeCell ref="G197:G198"/>
    <mergeCell ref="H197:H198"/>
    <mergeCell ref="A194:A203"/>
    <mergeCell ref="B194:B203"/>
    <mergeCell ref="D195:D196"/>
    <mergeCell ref="E195:E196"/>
    <mergeCell ref="F195:F196"/>
    <mergeCell ref="G195:G196"/>
    <mergeCell ref="D199:D200"/>
    <mergeCell ref="E199:E200"/>
    <mergeCell ref="F199:F200"/>
    <mergeCell ref="G199:G200"/>
    <mergeCell ref="H199:H200"/>
    <mergeCell ref="H187:H188"/>
    <mergeCell ref="D189:D190"/>
    <mergeCell ref="E189:E190"/>
    <mergeCell ref="F189:F190"/>
    <mergeCell ref="G189:G190"/>
    <mergeCell ref="H189:H190"/>
    <mergeCell ref="B184:B193"/>
    <mergeCell ref="D185:D186"/>
    <mergeCell ref="E185:E186"/>
    <mergeCell ref="F185:F186"/>
    <mergeCell ref="G185:G186"/>
    <mergeCell ref="H185:H186"/>
    <mergeCell ref="D187:D188"/>
    <mergeCell ref="E187:E188"/>
    <mergeCell ref="F187:F188"/>
    <mergeCell ref="G187:G188"/>
    <mergeCell ref="H177:H178"/>
    <mergeCell ref="D179:D180"/>
    <mergeCell ref="E179:E180"/>
    <mergeCell ref="F179:F180"/>
    <mergeCell ref="G179:G180"/>
    <mergeCell ref="H179:H180"/>
    <mergeCell ref="B174:B183"/>
    <mergeCell ref="D175:D176"/>
    <mergeCell ref="E175:E176"/>
    <mergeCell ref="F175:F176"/>
    <mergeCell ref="G175:G176"/>
    <mergeCell ref="H175:H176"/>
    <mergeCell ref="D177:D178"/>
    <mergeCell ref="E177:E178"/>
    <mergeCell ref="F177:F178"/>
    <mergeCell ref="G177:G178"/>
    <mergeCell ref="A164:A173"/>
    <mergeCell ref="B164:B173"/>
    <mergeCell ref="D165:D166"/>
    <mergeCell ref="E165:E166"/>
    <mergeCell ref="F165:F166"/>
    <mergeCell ref="G165:G166"/>
    <mergeCell ref="H165:H166"/>
    <mergeCell ref="D167:D168"/>
    <mergeCell ref="E167:E168"/>
    <mergeCell ref="F167:F168"/>
    <mergeCell ref="G167:G168"/>
    <mergeCell ref="H167:H168"/>
    <mergeCell ref="D169:D170"/>
    <mergeCell ref="E169:E170"/>
    <mergeCell ref="F169:F170"/>
    <mergeCell ref="G169:G170"/>
    <mergeCell ref="H169:H170"/>
    <mergeCell ref="H155:H156"/>
    <mergeCell ref="D157:D158"/>
    <mergeCell ref="E157:E158"/>
    <mergeCell ref="F157:F158"/>
    <mergeCell ref="G157:G158"/>
    <mergeCell ref="H157:H158"/>
    <mergeCell ref="A154:A163"/>
    <mergeCell ref="B154:B163"/>
    <mergeCell ref="D155:D156"/>
    <mergeCell ref="E155:E156"/>
    <mergeCell ref="F155:F156"/>
    <mergeCell ref="G155:G156"/>
    <mergeCell ref="D159:D160"/>
    <mergeCell ref="E159:E160"/>
    <mergeCell ref="F159:F160"/>
    <mergeCell ref="G159:G160"/>
    <mergeCell ref="H159:H160"/>
    <mergeCell ref="H150:H151"/>
    <mergeCell ref="D152:D153"/>
    <mergeCell ref="E152:E153"/>
    <mergeCell ref="F152:F153"/>
    <mergeCell ref="G152:G153"/>
    <mergeCell ref="H152:H153"/>
    <mergeCell ref="A147:A153"/>
    <mergeCell ref="D148:D149"/>
    <mergeCell ref="E148:E149"/>
    <mergeCell ref="F148:F149"/>
    <mergeCell ref="G148:G149"/>
    <mergeCell ref="H148:H149"/>
    <mergeCell ref="D150:D151"/>
    <mergeCell ref="E150:E151"/>
    <mergeCell ref="F150:F151"/>
    <mergeCell ref="G150:G151"/>
    <mergeCell ref="G140:G141"/>
    <mergeCell ref="H140:H141"/>
    <mergeCell ref="D142:D143"/>
    <mergeCell ref="E142:E143"/>
    <mergeCell ref="F142:F143"/>
    <mergeCell ref="G142:G143"/>
    <mergeCell ref="H142:H143"/>
    <mergeCell ref="H132:H133"/>
    <mergeCell ref="A137:A146"/>
    <mergeCell ref="D138:D139"/>
    <mergeCell ref="E138:E139"/>
    <mergeCell ref="F138:F139"/>
    <mergeCell ref="G138:G139"/>
    <mergeCell ref="H138:H139"/>
    <mergeCell ref="D140:D141"/>
    <mergeCell ref="E140:E141"/>
    <mergeCell ref="F140:F141"/>
    <mergeCell ref="H128:H129"/>
    <mergeCell ref="D130:D131"/>
    <mergeCell ref="E130:E131"/>
    <mergeCell ref="F130:F131"/>
    <mergeCell ref="G130:G131"/>
    <mergeCell ref="H130:H131"/>
    <mergeCell ref="A127:A136"/>
    <mergeCell ref="B127:B136"/>
    <mergeCell ref="D128:D129"/>
    <mergeCell ref="E128:E129"/>
    <mergeCell ref="F128:F129"/>
    <mergeCell ref="G128:G129"/>
    <mergeCell ref="D132:D133"/>
    <mergeCell ref="E132:E133"/>
    <mergeCell ref="F132:F133"/>
    <mergeCell ref="G132:G133"/>
    <mergeCell ref="G120:G121"/>
    <mergeCell ref="H120:H121"/>
    <mergeCell ref="D122:D123"/>
    <mergeCell ref="E122:E123"/>
    <mergeCell ref="F122:F123"/>
    <mergeCell ref="G122:G123"/>
    <mergeCell ref="H122:H123"/>
    <mergeCell ref="G116:G117"/>
    <mergeCell ref="H116:H117"/>
    <mergeCell ref="D118:D119"/>
    <mergeCell ref="E118:E119"/>
    <mergeCell ref="F118:F119"/>
    <mergeCell ref="G118:G119"/>
    <mergeCell ref="H118:H119"/>
    <mergeCell ref="A116:A126"/>
    <mergeCell ref="B116:B126"/>
    <mergeCell ref="C116:C117"/>
    <mergeCell ref="D116:D117"/>
    <mergeCell ref="E116:E117"/>
    <mergeCell ref="F116:F117"/>
    <mergeCell ref="D120:D121"/>
    <mergeCell ref="E120:E121"/>
    <mergeCell ref="F120:F121"/>
    <mergeCell ref="C120:C121"/>
    <mergeCell ref="C122:C123"/>
    <mergeCell ref="H109:H110"/>
    <mergeCell ref="D111:D112"/>
    <mergeCell ref="E111:E112"/>
    <mergeCell ref="F111:F112"/>
    <mergeCell ref="G111:G112"/>
    <mergeCell ref="H111:H112"/>
    <mergeCell ref="B106:B115"/>
    <mergeCell ref="D107:D108"/>
    <mergeCell ref="E107:E108"/>
    <mergeCell ref="F107:F108"/>
    <mergeCell ref="G107:G108"/>
    <mergeCell ref="H107:H108"/>
    <mergeCell ref="D109:D110"/>
    <mergeCell ref="E109:E110"/>
    <mergeCell ref="F109:F110"/>
    <mergeCell ref="G109:G110"/>
    <mergeCell ref="A96:A105"/>
    <mergeCell ref="B96:B105"/>
    <mergeCell ref="D97:D98"/>
    <mergeCell ref="E97:E98"/>
    <mergeCell ref="F97:F98"/>
    <mergeCell ref="G97:G98"/>
    <mergeCell ref="H97:H98"/>
    <mergeCell ref="D99:D100"/>
    <mergeCell ref="E99:E100"/>
    <mergeCell ref="F99:F100"/>
    <mergeCell ref="G99:G100"/>
    <mergeCell ref="H99:H100"/>
    <mergeCell ref="D101:D102"/>
    <mergeCell ref="E101:E102"/>
    <mergeCell ref="F101:F102"/>
    <mergeCell ref="G101:G102"/>
    <mergeCell ref="H101:H102"/>
    <mergeCell ref="H87:H88"/>
    <mergeCell ref="D89:D90"/>
    <mergeCell ref="E89:E90"/>
    <mergeCell ref="F89:F90"/>
    <mergeCell ref="G89:G90"/>
    <mergeCell ref="H89:H90"/>
    <mergeCell ref="A86:A95"/>
    <mergeCell ref="B86:B95"/>
    <mergeCell ref="D87:D88"/>
    <mergeCell ref="E87:E88"/>
    <mergeCell ref="F87:F88"/>
    <mergeCell ref="G87:G88"/>
    <mergeCell ref="D91:D92"/>
    <mergeCell ref="E91:E92"/>
    <mergeCell ref="F91:F92"/>
    <mergeCell ref="G91:G92"/>
    <mergeCell ref="H91:H92"/>
    <mergeCell ref="G79:G80"/>
    <mergeCell ref="H79:H80"/>
    <mergeCell ref="D81:D82"/>
    <mergeCell ref="E81:E82"/>
    <mergeCell ref="F81:F82"/>
    <mergeCell ref="G81:G82"/>
    <mergeCell ref="H81:H82"/>
    <mergeCell ref="H71:H72"/>
    <mergeCell ref="B76:B85"/>
    <mergeCell ref="D77:D78"/>
    <mergeCell ref="E77:E78"/>
    <mergeCell ref="F77:F78"/>
    <mergeCell ref="G77:G78"/>
    <mergeCell ref="H77:H78"/>
    <mergeCell ref="D79:D80"/>
    <mergeCell ref="E79:E80"/>
    <mergeCell ref="F79:F80"/>
    <mergeCell ref="H67:H68"/>
    <mergeCell ref="D69:D70"/>
    <mergeCell ref="E69:E70"/>
    <mergeCell ref="F69:F70"/>
    <mergeCell ref="G69:G70"/>
    <mergeCell ref="H69:H70"/>
    <mergeCell ref="A66:A75"/>
    <mergeCell ref="B66:B75"/>
    <mergeCell ref="D67:D68"/>
    <mergeCell ref="E67:E68"/>
    <mergeCell ref="F67:F68"/>
    <mergeCell ref="G67:G68"/>
    <mergeCell ref="D71:D72"/>
    <mergeCell ref="E71:E72"/>
    <mergeCell ref="F71:F72"/>
    <mergeCell ref="G71:G72"/>
    <mergeCell ref="A56:A65"/>
    <mergeCell ref="B56:B65"/>
    <mergeCell ref="D57:D58"/>
    <mergeCell ref="E57:E58"/>
    <mergeCell ref="F57:F58"/>
    <mergeCell ref="G57:G58"/>
    <mergeCell ref="H57:H58"/>
    <mergeCell ref="D59:D60"/>
    <mergeCell ref="E59:E60"/>
    <mergeCell ref="F59:F60"/>
    <mergeCell ref="G59:G60"/>
    <mergeCell ref="H59:H60"/>
    <mergeCell ref="D61:D62"/>
    <mergeCell ref="E61:E62"/>
    <mergeCell ref="F61:F62"/>
    <mergeCell ref="G61:G62"/>
    <mergeCell ref="H61:H62"/>
    <mergeCell ref="H47:H48"/>
    <mergeCell ref="D49:D50"/>
    <mergeCell ref="E49:E50"/>
    <mergeCell ref="F49:F50"/>
    <mergeCell ref="G49:G50"/>
    <mergeCell ref="H49:H50"/>
    <mergeCell ref="A46:A55"/>
    <mergeCell ref="B46:B55"/>
    <mergeCell ref="D47:D48"/>
    <mergeCell ref="E47:E48"/>
    <mergeCell ref="F47:F48"/>
    <mergeCell ref="G47:G48"/>
    <mergeCell ref="D51:D52"/>
    <mergeCell ref="E51:E52"/>
    <mergeCell ref="F51:F52"/>
    <mergeCell ref="G51:G52"/>
    <mergeCell ref="H51:H52"/>
    <mergeCell ref="H39:H40"/>
    <mergeCell ref="D41:D42"/>
    <mergeCell ref="E41:E42"/>
    <mergeCell ref="F41:F42"/>
    <mergeCell ref="G41:G42"/>
    <mergeCell ref="H41:H42"/>
    <mergeCell ref="B36:B45"/>
    <mergeCell ref="D37:D38"/>
    <mergeCell ref="E37:E38"/>
    <mergeCell ref="F37:F38"/>
    <mergeCell ref="G37:G38"/>
    <mergeCell ref="H37:H38"/>
    <mergeCell ref="D39:D40"/>
    <mergeCell ref="E39:E40"/>
    <mergeCell ref="F39:F40"/>
    <mergeCell ref="G39:G40"/>
    <mergeCell ref="A26:A35"/>
    <mergeCell ref="B26:B35"/>
    <mergeCell ref="D27:D28"/>
    <mergeCell ref="E27:E28"/>
    <mergeCell ref="F27:F28"/>
    <mergeCell ref="G27:G28"/>
    <mergeCell ref="H27:H28"/>
    <mergeCell ref="D29:D30"/>
    <mergeCell ref="E29:E30"/>
    <mergeCell ref="F29:F30"/>
    <mergeCell ref="G29:G30"/>
    <mergeCell ref="H29:H30"/>
    <mergeCell ref="D31:D32"/>
    <mergeCell ref="E31:E32"/>
    <mergeCell ref="F31:F32"/>
    <mergeCell ref="G31:G32"/>
    <mergeCell ref="H31:H32"/>
    <mergeCell ref="F19:F20"/>
    <mergeCell ref="G19:G20"/>
    <mergeCell ref="H19:H20"/>
    <mergeCell ref="A16:A25"/>
    <mergeCell ref="B16:B25"/>
    <mergeCell ref="D17:D18"/>
    <mergeCell ref="E17:E18"/>
    <mergeCell ref="F17:F18"/>
    <mergeCell ref="G17:G18"/>
    <mergeCell ref="D21:D22"/>
    <mergeCell ref="E21:E22"/>
    <mergeCell ref="F21:F22"/>
    <mergeCell ref="G21:G22"/>
    <mergeCell ref="H21:H22"/>
    <mergeCell ref="A247:H247"/>
    <mergeCell ref="A4:A5"/>
    <mergeCell ref="C4:C5"/>
    <mergeCell ref="D4:H4"/>
    <mergeCell ref="A6:A15"/>
    <mergeCell ref="B6:B15"/>
    <mergeCell ref="D7:D8"/>
    <mergeCell ref="E7:E8"/>
    <mergeCell ref="F7:F8"/>
    <mergeCell ref="G7:G8"/>
    <mergeCell ref="H7:H8"/>
    <mergeCell ref="D9:D10"/>
    <mergeCell ref="E9:E10"/>
    <mergeCell ref="F9:F10"/>
    <mergeCell ref="G9:G10"/>
    <mergeCell ref="H9:H10"/>
    <mergeCell ref="D11:D12"/>
    <mergeCell ref="E11:E12"/>
    <mergeCell ref="F11:F12"/>
    <mergeCell ref="G11:G12"/>
    <mergeCell ref="H11:H12"/>
    <mergeCell ref="H17:H18"/>
    <mergeCell ref="D19:D20"/>
    <mergeCell ref="E19:E20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РедькинНН</dc:creator>
  <cp:lastModifiedBy>Мишарина Надежда</cp:lastModifiedBy>
  <cp:lastPrinted>2023-01-12T08:04:15Z</cp:lastPrinted>
  <dcterms:created xsi:type="dcterms:W3CDTF">2022-11-07T11:14:04Z</dcterms:created>
  <dcterms:modified xsi:type="dcterms:W3CDTF">2023-01-12T08:05:22Z</dcterms:modified>
</cp:coreProperties>
</file>