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240" yWindow="-60" windowWidth="13560" windowHeight="12768"/>
  </bookViews>
  <sheets>
    <sheet name="январь" sheetId="14" r:id="rId1"/>
  </sheets>
  <calcPr calcId="145621"/>
</workbook>
</file>

<file path=xl/calcChain.xml><?xml version="1.0" encoding="utf-8"?>
<calcChain xmlns="http://schemas.openxmlformats.org/spreadsheetml/2006/main">
  <c r="C12" i="14" l="1"/>
  <c r="C5" i="14" l="1"/>
  <c r="C4" i="14" s="1"/>
  <c r="C66" i="14"/>
  <c r="C61" i="14"/>
  <c r="C51" i="14"/>
  <c r="C49" i="14" l="1"/>
  <c r="C23" i="14"/>
  <c r="C34" i="14"/>
  <c r="C41" i="14" l="1"/>
  <c r="C74" i="14" s="1"/>
  <c r="C76" i="14" s="1"/>
</calcChain>
</file>

<file path=xl/sharedStrings.xml><?xml version="1.0" encoding="utf-8"?>
<sst xmlns="http://schemas.openxmlformats.org/spreadsheetml/2006/main" count="46" uniqueCount="39">
  <si>
    <t xml:space="preserve">№ </t>
  </si>
  <si>
    <t xml:space="preserve">Мероприятие </t>
  </si>
  <si>
    <t>Управление культуры НПиТ</t>
  </si>
  <si>
    <t>Управление образования</t>
  </si>
  <si>
    <t>Отдел физической культуры и спорта</t>
  </si>
  <si>
    <t>Всего расходов</t>
  </si>
  <si>
    <t xml:space="preserve">Управление финансов в том числе: </t>
  </si>
  <si>
    <t>Администрация МР "Корткеросский"</t>
  </si>
  <si>
    <t>Административные штрафы</t>
  </si>
  <si>
    <t>ИСТОЧНИКИ:</t>
  </si>
  <si>
    <t>за счет перевыполнения по НДФЛ</t>
  </si>
  <si>
    <t xml:space="preserve"> за счет перевыполнения по экологическим платежам</t>
  </si>
  <si>
    <t>за счет перевыполнения по акцизам</t>
  </si>
  <si>
    <t>на предоставление межбюджетных трансфертов:</t>
  </si>
  <si>
    <t>Ликвидация несанкционированных свалок ( за счет экоплатежей)</t>
  </si>
  <si>
    <t>Содержание и ремонт автомобильной сети дорог ( за счет акцизов)</t>
  </si>
  <si>
    <t xml:space="preserve"> ПРИМЕРНОЕ РАСПРЕДЕЛЕНИЕ СРЕДСТВ НА ЯНВАРЬСКУЮ СЕССИЮ</t>
  </si>
  <si>
    <t>Остатки на счетах на 01.01.2025 года</t>
  </si>
  <si>
    <t>Содержание учреждений</t>
  </si>
  <si>
    <t>Ремонт станции водоочистки  в п.Визябож</t>
  </si>
  <si>
    <t>за счет нераспределенного резерва сельским поселениям</t>
  </si>
  <si>
    <t>на софинансирование народных проектов:</t>
  </si>
  <si>
    <t>Нившера</t>
  </si>
  <si>
    <t>Приозерный</t>
  </si>
  <si>
    <t>Сторожевск</t>
  </si>
  <si>
    <t>Намск</t>
  </si>
  <si>
    <t>Маджа</t>
  </si>
  <si>
    <t>Мордино</t>
  </si>
  <si>
    <t>Позтыкерес</t>
  </si>
  <si>
    <t>Усть-Лэкчим</t>
  </si>
  <si>
    <t>Подтыбок</t>
  </si>
  <si>
    <t>на софинансирование городской среды:</t>
  </si>
  <si>
    <t>Корткерос</t>
  </si>
  <si>
    <t>на общее покрытие расходов на исполнение полномочий по дружинникам</t>
  </si>
  <si>
    <t>Вомын</t>
  </si>
  <si>
    <t>Додзь</t>
  </si>
  <si>
    <t>Небдино</t>
  </si>
  <si>
    <t>Пезмег</t>
  </si>
  <si>
    <t>Корректировка ГП и ПЗЗ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</si>
</sst>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3" fontId="3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43" fontId="3" fillId="0" borderId="3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4" fontId="3" fillId="2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vertical="center"/>
    </xf>
    <xf numFmtId="4" fontId="5" fillId="2" borderId="1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4" fontId="5" fillId="2" borderId="1" xfId="1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43" fontId="5" fillId="0" borderId="3" xfId="1" applyFont="1" applyFill="1" applyBorder="1" applyAlignment="1">
      <alignment horizontal="center" vertical="center" wrapText="1"/>
    </xf>
    <xf numFmtId="43" fontId="5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abSelected="1" workbookViewId="0">
      <selection activeCell="F72" sqref="F72"/>
    </sheetView>
  </sheetViews>
  <sheetFormatPr defaultColWidth="9.109375" defaultRowHeight="21" x14ac:dyDescent="0.3"/>
  <cols>
    <col min="1" max="1" width="3.5546875" style="2" customWidth="1"/>
    <col min="2" max="2" width="111.109375" style="2" customWidth="1"/>
    <col min="3" max="3" width="26.33203125" style="2" customWidth="1"/>
    <col min="4" max="4" width="27.88671875" style="2" customWidth="1"/>
    <col min="5" max="5" width="11.44140625" style="2" customWidth="1"/>
    <col min="6" max="16384" width="9.109375" style="2"/>
  </cols>
  <sheetData>
    <row r="1" spans="1:4" ht="33" customHeight="1" x14ac:dyDescent="0.3">
      <c r="B1" s="6" t="s">
        <v>16</v>
      </c>
      <c r="C1" s="7"/>
      <c r="D1" s="7"/>
    </row>
    <row r="2" spans="1:4" ht="15" customHeight="1" x14ac:dyDescent="0.3">
      <c r="A2" s="44" t="s">
        <v>0</v>
      </c>
      <c r="B2" s="44" t="s">
        <v>1</v>
      </c>
      <c r="C2" s="46"/>
      <c r="D2" s="48"/>
    </row>
    <row r="3" spans="1:4" s="8" customFormat="1" ht="55.95" customHeight="1" x14ac:dyDescent="0.3">
      <c r="A3" s="45"/>
      <c r="B3" s="45"/>
      <c r="C3" s="47"/>
      <c r="D3" s="48"/>
    </row>
    <row r="4" spans="1:4" s="8" customFormat="1" ht="35.4" customHeight="1" x14ac:dyDescent="0.3">
      <c r="A4" s="9"/>
      <c r="B4" s="10" t="s">
        <v>9</v>
      </c>
      <c r="C4" s="40">
        <f>C5</f>
        <v>18000678.390000001</v>
      </c>
      <c r="D4" s="11"/>
    </row>
    <row r="5" spans="1:4" x14ac:dyDescent="0.3">
      <c r="A5" s="12"/>
      <c r="B5" s="13" t="s">
        <v>17</v>
      </c>
      <c r="C5" s="39">
        <f>C6+C7+C8+C9</f>
        <v>18000678.390000001</v>
      </c>
      <c r="D5" s="15"/>
    </row>
    <row r="6" spans="1:4" x14ac:dyDescent="0.3">
      <c r="A6" s="12"/>
      <c r="B6" s="13" t="s">
        <v>11</v>
      </c>
      <c r="C6" s="39">
        <v>6700132.9900000002</v>
      </c>
      <c r="D6" s="15"/>
    </row>
    <row r="7" spans="1:4" s="8" customFormat="1" x14ac:dyDescent="0.3">
      <c r="A7" s="9"/>
      <c r="B7" s="16" t="s">
        <v>12</v>
      </c>
      <c r="C7" s="39">
        <v>3959626.4</v>
      </c>
      <c r="D7" s="14"/>
    </row>
    <row r="8" spans="1:4" s="8" customFormat="1" x14ac:dyDescent="0.3">
      <c r="A8" s="9"/>
      <c r="B8" s="16" t="s">
        <v>10</v>
      </c>
      <c r="C8" s="39">
        <v>5252500</v>
      </c>
      <c r="D8" s="14"/>
    </row>
    <row r="9" spans="1:4" s="8" customFormat="1" x14ac:dyDescent="0.3">
      <c r="A9" s="9"/>
      <c r="B9" s="17" t="s">
        <v>20</v>
      </c>
      <c r="C9" s="39">
        <v>2088419</v>
      </c>
      <c r="D9" s="14"/>
    </row>
    <row r="10" spans="1:4" s="8" customFormat="1" x14ac:dyDescent="0.3">
      <c r="A10" s="9"/>
      <c r="B10" s="16"/>
      <c r="C10" s="14"/>
      <c r="D10" s="14"/>
    </row>
    <row r="11" spans="1:4" s="8" customFormat="1" x14ac:dyDescent="0.3">
      <c r="A11" s="9"/>
      <c r="B11" s="16"/>
      <c r="C11" s="14"/>
      <c r="D11" s="14"/>
    </row>
    <row r="12" spans="1:4" s="8" customFormat="1" x14ac:dyDescent="0.3">
      <c r="A12" s="18">
        <v>1</v>
      </c>
      <c r="B12" s="19" t="s">
        <v>7</v>
      </c>
      <c r="C12" s="20">
        <f>C13+C14+C15+C16+C17</f>
        <v>12969759.390000001</v>
      </c>
      <c r="D12" s="20"/>
    </row>
    <row r="13" spans="1:4" s="8" customFormat="1" x14ac:dyDescent="0.3">
      <c r="A13" s="21"/>
      <c r="B13" s="22" t="s">
        <v>8</v>
      </c>
      <c r="C13" s="23">
        <v>1110000</v>
      </c>
      <c r="D13" s="23"/>
    </row>
    <row r="14" spans="1:4" x14ac:dyDescent="0.3">
      <c r="A14" s="1"/>
      <c r="B14" s="22" t="s">
        <v>14</v>
      </c>
      <c r="C14" s="24">
        <v>6700132.9900000002</v>
      </c>
      <c r="D14" s="25"/>
    </row>
    <row r="15" spans="1:4" x14ac:dyDescent="0.3">
      <c r="A15" s="1"/>
      <c r="B15" s="22" t="s">
        <v>15</v>
      </c>
      <c r="C15" s="23">
        <v>3959626.4</v>
      </c>
      <c r="D15" s="23"/>
    </row>
    <row r="16" spans="1:4" x14ac:dyDescent="0.3">
      <c r="A16" s="1"/>
      <c r="B16" s="22" t="s">
        <v>19</v>
      </c>
      <c r="C16" s="23">
        <v>1000000</v>
      </c>
      <c r="D16" s="23"/>
    </row>
    <row r="17" spans="1:5" s="5" customFormat="1" x14ac:dyDescent="0.3">
      <c r="A17" s="4"/>
      <c r="B17" s="22" t="s">
        <v>38</v>
      </c>
      <c r="C17" s="23">
        <v>200000</v>
      </c>
      <c r="D17" s="26"/>
    </row>
    <row r="18" spans="1:5" x14ac:dyDescent="0.3">
      <c r="A18" s="1"/>
      <c r="B18" s="22"/>
      <c r="C18" s="23"/>
      <c r="D18" s="23"/>
    </row>
    <row r="19" spans="1:5" x14ac:dyDescent="0.3">
      <c r="A19" s="1"/>
      <c r="B19" s="22"/>
      <c r="C19" s="23"/>
      <c r="D19" s="23"/>
    </row>
    <row r="20" spans="1:5" x14ac:dyDescent="0.3">
      <c r="A20" s="1"/>
      <c r="B20" s="22"/>
      <c r="C20" s="23"/>
      <c r="D20" s="23"/>
    </row>
    <row r="21" spans="1:5" x14ac:dyDescent="0.3">
      <c r="A21" s="1"/>
      <c r="B21" s="22"/>
      <c r="C21" s="24"/>
      <c r="D21" s="23"/>
    </row>
    <row r="22" spans="1:5" x14ac:dyDescent="0.3">
      <c r="A22" s="1"/>
      <c r="B22" s="22"/>
      <c r="C22" s="23"/>
      <c r="D22" s="23"/>
    </row>
    <row r="23" spans="1:5" x14ac:dyDescent="0.3">
      <c r="A23" s="18">
        <v>2</v>
      </c>
      <c r="B23" s="19" t="s">
        <v>2</v>
      </c>
      <c r="C23" s="27">
        <f>C24+C25+C27+C28+C29+C30+C26+C31+C33+C32</f>
        <v>1000000</v>
      </c>
      <c r="D23" s="27"/>
    </row>
    <row r="24" spans="1:5" x14ac:dyDescent="0.3">
      <c r="A24" s="1"/>
      <c r="B24" s="22" t="s">
        <v>18</v>
      </c>
      <c r="C24" s="23">
        <v>1000000</v>
      </c>
      <c r="D24" s="28"/>
    </row>
    <row r="25" spans="1:5" hidden="1" x14ac:dyDescent="0.3">
      <c r="A25" s="1"/>
      <c r="B25" s="22"/>
      <c r="C25" s="23"/>
      <c r="D25" s="25"/>
    </row>
    <row r="26" spans="1:5" hidden="1" x14ac:dyDescent="0.3">
      <c r="A26" s="1"/>
      <c r="B26" s="22"/>
      <c r="C26" s="23"/>
      <c r="D26" s="25"/>
    </row>
    <row r="27" spans="1:5" hidden="1" x14ac:dyDescent="0.3">
      <c r="A27" s="1"/>
      <c r="B27" s="22"/>
      <c r="C27" s="23"/>
      <c r="D27" s="25"/>
    </row>
    <row r="28" spans="1:5" hidden="1" x14ac:dyDescent="0.3">
      <c r="A28" s="1"/>
      <c r="B28" s="22"/>
      <c r="C28" s="23"/>
      <c r="D28" s="25"/>
    </row>
    <row r="29" spans="1:5" hidden="1" x14ac:dyDescent="0.3">
      <c r="A29" s="1"/>
      <c r="B29" s="22"/>
      <c r="C29" s="23"/>
      <c r="D29" s="25"/>
      <c r="E29" s="8"/>
    </row>
    <row r="30" spans="1:5" hidden="1" x14ac:dyDescent="0.3">
      <c r="A30" s="1"/>
      <c r="B30" s="22"/>
      <c r="C30" s="23"/>
      <c r="D30" s="25"/>
    </row>
    <row r="31" spans="1:5" hidden="1" x14ac:dyDescent="0.3">
      <c r="A31" s="1"/>
      <c r="B31" s="22"/>
      <c r="C31" s="23"/>
      <c r="D31" s="25"/>
    </row>
    <row r="32" spans="1:5" hidden="1" x14ac:dyDescent="0.3">
      <c r="A32" s="1"/>
      <c r="B32" s="22"/>
      <c r="C32" s="23"/>
      <c r="D32" s="25"/>
    </row>
    <row r="33" spans="1:4" hidden="1" x14ac:dyDescent="0.3">
      <c r="A33" s="1"/>
      <c r="B33" s="29"/>
      <c r="C33" s="23"/>
      <c r="D33" s="23"/>
    </row>
    <row r="34" spans="1:4" s="8" customFormat="1" x14ac:dyDescent="0.3">
      <c r="A34" s="18">
        <v>3</v>
      </c>
      <c r="B34" s="19" t="s">
        <v>3</v>
      </c>
      <c r="C34" s="20">
        <f>C35+C36+C37+C38+C39+C40</f>
        <v>1600000</v>
      </c>
      <c r="D34" s="20"/>
    </row>
    <row r="35" spans="1:4" s="8" customFormat="1" x14ac:dyDescent="0.3">
      <c r="A35" s="21"/>
      <c r="B35" s="22" t="s">
        <v>18</v>
      </c>
      <c r="C35" s="23">
        <v>1600000</v>
      </c>
      <c r="D35" s="20"/>
    </row>
    <row r="36" spans="1:4" s="8" customFormat="1" hidden="1" x14ac:dyDescent="0.3">
      <c r="A36" s="21"/>
      <c r="B36" s="22"/>
      <c r="C36" s="23"/>
      <c r="D36" s="23"/>
    </row>
    <row r="37" spans="1:4" s="8" customFormat="1" hidden="1" x14ac:dyDescent="0.3">
      <c r="A37" s="21"/>
      <c r="B37" s="22"/>
      <c r="C37" s="23"/>
      <c r="D37" s="20"/>
    </row>
    <row r="38" spans="1:4" s="8" customFormat="1" hidden="1" x14ac:dyDescent="0.3">
      <c r="A38" s="21"/>
      <c r="B38" s="22"/>
      <c r="C38" s="23"/>
      <c r="D38" s="23"/>
    </row>
    <row r="39" spans="1:4" s="8" customFormat="1" hidden="1" x14ac:dyDescent="0.3">
      <c r="A39" s="30"/>
      <c r="B39" s="22"/>
      <c r="C39" s="23"/>
      <c r="D39" s="23"/>
    </row>
    <row r="40" spans="1:4" s="8" customFormat="1" hidden="1" x14ac:dyDescent="0.3">
      <c r="A40" s="30"/>
      <c r="B40" s="22"/>
      <c r="C40" s="23"/>
      <c r="D40" s="25"/>
    </row>
    <row r="41" spans="1:4" s="8" customFormat="1" x14ac:dyDescent="0.3">
      <c r="A41" s="18">
        <v>4</v>
      </c>
      <c r="B41" s="19" t="s">
        <v>4</v>
      </c>
      <c r="C41" s="20">
        <f>C42+C43+C44+C45+C46+C47</f>
        <v>200000</v>
      </c>
      <c r="D41" s="20"/>
    </row>
    <row r="42" spans="1:4" s="8" customFormat="1" x14ac:dyDescent="0.3">
      <c r="A42" s="18"/>
      <c r="B42" s="22" t="s">
        <v>18</v>
      </c>
      <c r="C42" s="25">
        <v>200000</v>
      </c>
      <c r="D42" s="23"/>
    </row>
    <row r="43" spans="1:4" s="8" customFormat="1" hidden="1" x14ac:dyDescent="0.3">
      <c r="A43" s="18"/>
      <c r="B43" s="22"/>
      <c r="C43" s="25"/>
      <c r="D43" s="23"/>
    </row>
    <row r="44" spans="1:4" s="8" customFormat="1" hidden="1" x14ac:dyDescent="0.3">
      <c r="A44" s="18"/>
      <c r="B44" s="22"/>
      <c r="C44" s="25"/>
      <c r="D44" s="23"/>
    </row>
    <row r="45" spans="1:4" s="8" customFormat="1" hidden="1" x14ac:dyDescent="0.3">
      <c r="A45" s="18"/>
      <c r="B45" s="22"/>
      <c r="C45" s="23"/>
      <c r="D45" s="23"/>
    </row>
    <row r="46" spans="1:4" s="8" customFormat="1" hidden="1" x14ac:dyDescent="0.3">
      <c r="A46" s="18"/>
      <c r="B46" s="22"/>
      <c r="C46" s="23"/>
      <c r="D46" s="23"/>
    </row>
    <row r="47" spans="1:4" s="8" customFormat="1" hidden="1" x14ac:dyDescent="0.3">
      <c r="A47" s="18"/>
      <c r="B47" s="22"/>
      <c r="C47" s="23"/>
      <c r="D47" s="23"/>
    </row>
    <row r="48" spans="1:4" s="8" customFormat="1" hidden="1" x14ac:dyDescent="0.3">
      <c r="A48" s="18"/>
      <c r="B48" s="31"/>
      <c r="C48" s="26"/>
      <c r="D48" s="23"/>
    </row>
    <row r="49" spans="1:4" s="8" customFormat="1" x14ac:dyDescent="0.3">
      <c r="A49" s="18">
        <v>5</v>
      </c>
      <c r="B49" s="19" t="s">
        <v>6</v>
      </c>
      <c r="C49" s="20">
        <f>C51+C61+C66</f>
        <v>2230919</v>
      </c>
      <c r="D49" s="20"/>
    </row>
    <row r="50" spans="1:4" s="8" customFormat="1" x14ac:dyDescent="0.3">
      <c r="A50" s="21"/>
      <c r="B50" s="22" t="s">
        <v>13</v>
      </c>
      <c r="C50" s="32"/>
      <c r="D50" s="25"/>
    </row>
    <row r="51" spans="1:4" s="8" customFormat="1" x14ac:dyDescent="0.3">
      <c r="A51" s="30"/>
      <c r="B51" s="43" t="s">
        <v>21</v>
      </c>
      <c r="C51" s="20">
        <f>C53+C54+C55+C56+C57+C58+C59+C60+C52</f>
        <v>1685689</v>
      </c>
      <c r="D51" s="25"/>
    </row>
    <row r="52" spans="1:4" s="6" customFormat="1" x14ac:dyDescent="0.3">
      <c r="A52" s="18"/>
      <c r="B52" s="33" t="s">
        <v>22</v>
      </c>
      <c r="C52" s="23">
        <v>223000</v>
      </c>
      <c r="D52" s="20"/>
    </row>
    <row r="53" spans="1:4" s="6" customFormat="1" x14ac:dyDescent="0.3">
      <c r="A53" s="18"/>
      <c r="B53" s="33" t="s">
        <v>23</v>
      </c>
      <c r="C53" s="23">
        <v>417000</v>
      </c>
      <c r="D53" s="20"/>
    </row>
    <row r="54" spans="1:4" s="8" customFormat="1" x14ac:dyDescent="0.3">
      <c r="A54" s="21"/>
      <c r="B54" s="33" t="s">
        <v>24</v>
      </c>
      <c r="C54" s="23">
        <v>250000</v>
      </c>
      <c r="D54" s="23"/>
    </row>
    <row r="55" spans="1:4" s="8" customFormat="1" x14ac:dyDescent="0.3">
      <c r="A55" s="21"/>
      <c r="B55" s="33" t="s">
        <v>25</v>
      </c>
      <c r="C55" s="23">
        <v>266000</v>
      </c>
      <c r="D55" s="34"/>
    </row>
    <row r="56" spans="1:4" s="8" customFormat="1" x14ac:dyDescent="0.3">
      <c r="A56" s="21"/>
      <c r="B56" s="33" t="s">
        <v>26</v>
      </c>
      <c r="C56" s="23">
        <v>90889</v>
      </c>
      <c r="D56" s="20"/>
    </row>
    <row r="57" spans="1:4" s="8" customFormat="1" x14ac:dyDescent="0.3">
      <c r="A57" s="21"/>
      <c r="B57" s="33" t="s">
        <v>27</v>
      </c>
      <c r="C57" s="23">
        <v>93800</v>
      </c>
      <c r="D57" s="20"/>
    </row>
    <row r="58" spans="1:4" s="8" customFormat="1" x14ac:dyDescent="0.3">
      <c r="A58" s="21"/>
      <c r="B58" s="33" t="s">
        <v>28</v>
      </c>
      <c r="C58" s="23">
        <v>89000</v>
      </c>
      <c r="D58" s="20"/>
    </row>
    <row r="59" spans="1:4" s="8" customFormat="1" x14ac:dyDescent="0.3">
      <c r="A59" s="21"/>
      <c r="B59" s="33" t="s">
        <v>29</v>
      </c>
      <c r="C59" s="23">
        <v>89000</v>
      </c>
      <c r="D59" s="20"/>
    </row>
    <row r="60" spans="1:4" s="8" customFormat="1" x14ac:dyDescent="0.3">
      <c r="A60" s="21"/>
      <c r="B60" s="33" t="s">
        <v>30</v>
      </c>
      <c r="C60" s="23">
        <v>167000</v>
      </c>
      <c r="D60" s="20"/>
    </row>
    <row r="61" spans="1:4" s="8" customFormat="1" x14ac:dyDescent="0.3">
      <c r="A61" s="21"/>
      <c r="B61" s="19" t="s">
        <v>31</v>
      </c>
      <c r="C61" s="20">
        <f>C62+C63+C64+C65</f>
        <v>402730</v>
      </c>
      <c r="D61" s="20"/>
    </row>
    <row r="62" spans="1:4" s="8" customFormat="1" x14ac:dyDescent="0.3">
      <c r="A62" s="21"/>
      <c r="B62" s="33" t="s">
        <v>32</v>
      </c>
      <c r="C62" s="23">
        <v>226822</v>
      </c>
      <c r="D62" s="20"/>
    </row>
    <row r="63" spans="1:4" s="8" customFormat="1" x14ac:dyDescent="0.3">
      <c r="A63" s="21"/>
      <c r="B63" s="33" t="s">
        <v>27</v>
      </c>
      <c r="C63" s="23">
        <v>53862</v>
      </c>
      <c r="D63" s="20"/>
    </row>
    <row r="64" spans="1:4" s="8" customFormat="1" x14ac:dyDescent="0.3">
      <c r="A64" s="21"/>
      <c r="B64" s="33" t="s">
        <v>22</v>
      </c>
      <c r="C64" s="23">
        <v>57478</v>
      </c>
      <c r="D64" s="20"/>
    </row>
    <row r="65" spans="1:4" s="8" customFormat="1" x14ac:dyDescent="0.3">
      <c r="A65" s="21"/>
      <c r="B65" s="33" t="s">
        <v>24</v>
      </c>
      <c r="C65" s="23">
        <v>64568</v>
      </c>
      <c r="D65" s="20"/>
    </row>
    <row r="66" spans="1:4" s="8" customFormat="1" x14ac:dyDescent="0.3">
      <c r="A66" s="21"/>
      <c r="B66" s="19" t="s">
        <v>33</v>
      </c>
      <c r="C66" s="20">
        <f>C67+C68+C69+C70+C71+C72</f>
        <v>142500</v>
      </c>
      <c r="D66" s="20"/>
    </row>
    <row r="67" spans="1:4" s="8" customFormat="1" x14ac:dyDescent="0.3">
      <c r="A67" s="21"/>
      <c r="B67" s="33" t="s">
        <v>34</v>
      </c>
      <c r="C67" s="23">
        <v>22500</v>
      </c>
      <c r="D67" s="20"/>
    </row>
    <row r="68" spans="1:4" s="8" customFormat="1" x14ac:dyDescent="0.3">
      <c r="A68" s="21"/>
      <c r="B68" s="33" t="s">
        <v>35</v>
      </c>
      <c r="C68" s="23">
        <v>15000</v>
      </c>
      <c r="D68" s="20"/>
    </row>
    <row r="69" spans="1:4" s="8" customFormat="1" x14ac:dyDescent="0.3">
      <c r="A69" s="21"/>
      <c r="B69" s="33" t="s">
        <v>32</v>
      </c>
      <c r="C69" s="23">
        <v>67500</v>
      </c>
      <c r="D69" s="20"/>
    </row>
    <row r="70" spans="1:4" s="8" customFormat="1" x14ac:dyDescent="0.3">
      <c r="A70" s="21"/>
      <c r="B70" s="33" t="s">
        <v>36</v>
      </c>
      <c r="C70" s="23">
        <v>15000</v>
      </c>
      <c r="D70" s="20"/>
    </row>
    <row r="71" spans="1:4" s="8" customFormat="1" x14ac:dyDescent="0.3">
      <c r="A71" s="21"/>
      <c r="B71" s="33" t="s">
        <v>37</v>
      </c>
      <c r="C71" s="23">
        <v>15000</v>
      </c>
      <c r="D71" s="20"/>
    </row>
    <row r="72" spans="1:4" s="8" customFormat="1" x14ac:dyDescent="0.3">
      <c r="A72" s="18"/>
      <c r="B72" s="35" t="s">
        <v>28</v>
      </c>
      <c r="C72" s="23">
        <v>7500</v>
      </c>
      <c r="D72" s="23"/>
    </row>
    <row r="73" spans="1:4" s="8" customFormat="1" x14ac:dyDescent="0.3">
      <c r="A73" s="41"/>
      <c r="B73" s="42"/>
      <c r="C73" s="23"/>
      <c r="D73" s="23"/>
    </row>
    <row r="74" spans="1:4" x14ac:dyDescent="0.3">
      <c r="A74" s="49" t="s">
        <v>5</v>
      </c>
      <c r="B74" s="50"/>
      <c r="C74" s="27">
        <f>C12+C23+C34+C41+C49</f>
        <v>18000678.390000001</v>
      </c>
      <c r="D74" s="36"/>
    </row>
    <row r="75" spans="1:4" x14ac:dyDescent="0.3">
      <c r="C75" s="37"/>
      <c r="D75" s="38"/>
    </row>
    <row r="76" spans="1:4" x14ac:dyDescent="0.3">
      <c r="B76" s="8"/>
      <c r="C76" s="3">
        <f>C4-C74</f>
        <v>0</v>
      </c>
      <c r="D76" s="37"/>
    </row>
  </sheetData>
  <mergeCells count="5">
    <mergeCell ref="A2:A3"/>
    <mergeCell ref="B2:B3"/>
    <mergeCell ref="C2:C3"/>
    <mergeCell ref="D2:D3"/>
    <mergeCell ref="A74:B74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2025-01-15T12:37:16Z</cp:lastPrinted>
  <dcterms:created xsi:type="dcterms:W3CDTF">2016-04-11T06:33:08Z</dcterms:created>
  <dcterms:modified xsi:type="dcterms:W3CDTF">2025-01-16T08:07:29Z</dcterms:modified>
</cp:coreProperties>
</file>